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Print_Area" localSheetId="0">'部门财务收支预算总表01-1'!$H$3</definedName>
    <definedName name="_xlnm.Print_Area" localSheetId="2">'部门支出预算表01-3'!$A$2:$O$2</definedName>
  </definedNames>
  <calcPr calcId="144525"/>
</workbook>
</file>

<file path=xl/sharedStrings.xml><?xml version="1.0" encoding="utf-8"?>
<sst xmlns="http://schemas.openxmlformats.org/spreadsheetml/2006/main" count="933" uniqueCount="399">
  <si>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</si>
  <si>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</si>
  <si>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</si>
  <si>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</si>
  <si>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</si>
  <si>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</si>
  <si>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</si>
  <si>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</si>
  <si>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</si>
  <si>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</si>
  <si>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</si>
  <si>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</si>
  <si>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</si>
  <si>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</si>
  <si>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</si>
  <si>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</si>
  <si>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</si>
  <si>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</si>
  <si>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</si>
  <si>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</si>
  <si>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</si>
  <si>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</si>
  <si>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</si>
  <si>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</si>
  <si>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</si>
  <si>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</si>
  <si>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</si>
  <si>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</si>
  <si>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</si>
  <si>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</si>
  <si>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</si>
  <si>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</si>
  <si>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</si>
  <si>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</si>
  <si>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</si>
  <si>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</si>
  <si>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</si>
  <si>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</si>
  <si>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</si>
  <si>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</si>
  <si>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</si>
  <si>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</si>
  <si>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</si>
  <si>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</si>
  <si>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</si>
  <si>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</si>
  <si>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</si>
  <si>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</si>
  <si>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</si>
  <si>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</si>
  <si>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</si>
  <si>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</si>
  <si>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</si>
  <si>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</si>
  <si>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</si>
  <si>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</si>
  <si>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</si>
  <si>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</si>
  <si>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</si>
  <si>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</si>
  <si>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</si>
  <si>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</si>
  <si>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</si>
  <si>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</si>
  <si>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</si>
  <si>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</si>
  <si>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</si>
  <si>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</si>
  <si>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</si>
  <si>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</si>
  <si>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105015</t>
  </si>
  <si>
    <t>云南省西畴县第二中学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</si>
  <si>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</si>
  <si>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</si>
  <si>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</si>
  <si>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</si>
  <si>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</si>
  <si>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</si>
  <si>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</si>
  <si>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</si>
  <si>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</si>
  <si>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</si>
  <si>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</si>
  <si>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</si>
  <si>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</si>
  <si>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</si>
  <si>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</si>
  <si>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</si>
  <si>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</si>
  <si>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</si>
  <si>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</si>
  <si>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</si>
  <si>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</si>
  <si>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</si>
  <si>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</si>
  <si>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</si>
  <si>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</si>
  <si>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</si>
  <si>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</si>
  <si>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</si>
  <si>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</si>
  <si>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</si>
  <si>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</si>
  <si>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</si>
  <si>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</si>
  <si>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</si>
  <si>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</si>
  <si>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</si>
  <si>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</si>
  <si>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</si>
  <si>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</si>
  <si>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</si>
  <si>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</si>
  <si>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</si>
  <si>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</si>
  <si>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</si>
  <si>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</si>
  <si>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</si>
  <si>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</si>
  <si>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</si>
  <si>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</si>
  <si>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</si>
  <si>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</si>
  <si>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</si>
  <si>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</si>
  <si>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</si>
  <si>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</si>
  <si>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</si>
  <si>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</si>
  <si>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</si>
  <si>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</si>
  <si>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</si>
  <si>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</si>
  <si>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</si>
  <si>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</si>
  <si>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</si>
  <si>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</si>
  <si>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</si>
  <si>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</si>
  <si>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</si>
  <si>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</si>
  <si>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</si>
  <si>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</si>
  <si>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</si>
  <si>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</si>
  <si>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</si>
  <si>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</si>
  <si>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</si>
  <si>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</si>
  <si>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</si>
  <si>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</si>
  <si>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</si>
  <si>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</si>
  <si>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</si>
  <si>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</si>
  <si>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</si>
  <si>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</si>
  <si>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</si>
  <si>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</si>
  <si>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</si>
  <si>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</si>
  <si>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</si>
  <si>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</si>
  <si>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</si>
  <si>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</si>
  <si>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</si>
  <si>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</si>
  <si>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</si>
  <si>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</si>
  <si>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</si>
  <si>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</si>
  <si>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</si>
  <si>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</si>
  <si>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</si>
  <si>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</si>
  <si>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</si>
  <si>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</si>
  <si>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</si>
  <si>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</si>
  <si>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</si>
  <si>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</si>
  <si>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</si>
  <si>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</si>
  <si>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</si>
  <si>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</si>
  <si>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</si>
  <si>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</si>
  <si>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</si>
  <si>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</si>
  <si>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</si>
  <si>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</si>
  <si>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</si>
  <si>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</si>
  <si>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</si>
  <si>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</si>
  <si>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</si>
  <si>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</si>
  <si>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</si>
  <si>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</si>
  <si>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</si>
  <si>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</si>
  <si>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532623210000000231272</t>
  </si>
  <si>
    <t>基础性绩效工资</t>
  </si>
  <si>
    <t>30107</t>
  </si>
  <si>
    <t>绩效工资</t>
  </si>
  <si>
    <t>532623210000000231273</t>
  </si>
  <si>
    <t>奖励性绩效工资</t>
  </si>
  <si>
    <t>532623210000000231274</t>
  </si>
  <si>
    <t>连片贫困教师补助</t>
  </si>
  <si>
    <t>30102</t>
  </si>
  <si>
    <t>津贴补贴</t>
  </si>
  <si>
    <t>532623210000000231275</t>
  </si>
  <si>
    <t>事业基本工资</t>
  </si>
  <si>
    <t>30101</t>
  </si>
  <si>
    <t>基本工资</t>
  </si>
  <si>
    <t>532623210000000231276</t>
  </si>
  <si>
    <t>事业津贴补贴</t>
  </si>
  <si>
    <t>532623210000000231277</t>
  </si>
  <si>
    <t>事业乡镇工作岗位补贴</t>
  </si>
  <si>
    <t>532623210000000231278</t>
  </si>
  <si>
    <t>大病医疗保险</t>
  </si>
  <si>
    <t>30112</t>
  </si>
  <si>
    <t>其他社会保障缴费</t>
  </si>
  <si>
    <t>532623210000000231279</t>
  </si>
  <si>
    <t>工伤保险</t>
  </si>
  <si>
    <t>532623210000000231280</t>
  </si>
  <si>
    <t>基本医疗保险</t>
  </si>
  <si>
    <t>30110</t>
  </si>
  <si>
    <t>职工基本医疗保险缴费</t>
  </si>
  <si>
    <t>532623210000000231282</t>
  </si>
  <si>
    <t>养老保险</t>
  </si>
  <si>
    <t>30108</t>
  </si>
  <si>
    <t>机关事业单位基本养老保险缴费</t>
  </si>
  <si>
    <t>532623210000000231284</t>
  </si>
  <si>
    <t>30113</t>
  </si>
  <si>
    <t>532623210000000231286</t>
  </si>
  <si>
    <t>退休费</t>
  </si>
  <si>
    <t>30302</t>
  </si>
  <si>
    <t>532623210000000231291</t>
  </si>
  <si>
    <t>工会经费</t>
  </si>
  <si>
    <t>30228</t>
  </si>
  <si>
    <t>532623210000000231294</t>
  </si>
  <si>
    <t>退休公用经费</t>
  </si>
  <si>
    <t>30201</t>
  </si>
  <si>
    <t>办公费</t>
  </si>
  <si>
    <t>532623221100000427018</t>
  </si>
  <si>
    <t>失业保险</t>
  </si>
  <si>
    <t>532623231100001249903</t>
  </si>
  <si>
    <t>上年度12月一个月基本工资额度</t>
  </si>
  <si>
    <t>532623241100002123097</t>
  </si>
  <si>
    <t>遗属生活补助资金</t>
  </si>
  <si>
    <t>30305</t>
  </si>
  <si>
    <t>生活补助</t>
  </si>
  <si>
    <t>532623251100003725107</t>
  </si>
  <si>
    <t>基础绩效奖(事业)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</si>
  <si>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</si>
  <si>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</si>
  <si>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</si>
  <si>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</si>
  <si>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</si>
  <si>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</si>
  <si>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</si>
  <si>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单位自有资金</t>
  </si>
  <si>
    <t>313 事业发展类</t>
  </si>
  <si>
    <t>532623241100002142147</t>
  </si>
  <si>
    <t>西畴县城乡义务教育生均公用经费补助资金</t>
  </si>
  <si>
    <t>312 民生类</t>
  </si>
  <si>
    <t>532623241100002338113</t>
  </si>
  <si>
    <t>30217</t>
  </si>
  <si>
    <t>30231</t>
  </si>
  <si>
    <t>公务用车运行维护费</t>
  </si>
  <si>
    <t>义务教育特殊公用经费补助资金</t>
  </si>
  <si>
    <t>532623241100002338187</t>
  </si>
  <si>
    <t>西畴县义务教育家庭经济困难学生生活补助资金</t>
  </si>
  <si>
    <t>532623241100002338329</t>
  </si>
  <si>
    <t>30308</t>
  </si>
  <si>
    <t>助学金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</si>
  <si>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</si>
  <si>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</si>
  <si>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</si>
  <si>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</si>
  <si>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</si>
  <si>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</si>
  <si>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</si>
  <si>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</si>
  <si>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</si>
  <si>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</si>
  <si>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</si>
  <si>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</si>
  <si>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</si>
  <si>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享受家庭经济困难学生生活补助</t>
  </si>
  <si>
    <t>=</t>
  </si>
  <si>
    <t>1749</t>
  </si>
  <si>
    <t>元</t>
  </si>
  <si>
    <t>定量指标</t>
  </si>
  <si>
    <t>效益指标</t>
  </si>
  <si>
    <t>经济效益</t>
  </si>
  <si>
    <t>减轻学生家长的负担</t>
  </si>
  <si>
    <t>&gt;=</t>
  </si>
  <si>
    <t>为学生生活质量提供保障</t>
  </si>
  <si>
    <t>满意度指标</t>
  </si>
  <si>
    <t>服务对象满意度</t>
  </si>
  <si>
    <t>管理和教育好学生</t>
  </si>
  <si>
    <t>办人民、家长、学生满意的教育</t>
  </si>
  <si>
    <t>西畴县义务教育家庭经济困难学生生活补助资金。</t>
  </si>
  <si>
    <t>34</t>
  </si>
  <si>
    <t>优化资源，合理有效配置教育资源</t>
  </si>
  <si>
    <t>优化资源</t>
  </si>
  <si>
    <t>管好学生，教育学生，特殊学生得到应有的照顾</t>
  </si>
  <si>
    <t>特殊学生得到应有的照顾</t>
  </si>
  <si>
    <t>获补对象准确</t>
  </si>
  <si>
    <t>100</t>
  </si>
  <si>
    <t>反映获补助人员、企业的数量情况，也适用补贴、资助等形式的补助。</t>
  </si>
  <si>
    <t>政策宣传</t>
  </si>
  <si>
    <t>反映补助带动人均增收的情况。</t>
  </si>
  <si>
    <t>受益对象满意度</t>
  </si>
  <si>
    <t>%</t>
  </si>
  <si>
    <t>反映获补助受益对象的满意程度。</t>
  </si>
  <si>
    <t>西畴县城乡义务教育生均公用经费补助资金，为2025年教育教学提供有力的资金保障</t>
  </si>
  <si>
    <t>2045</t>
  </si>
  <si>
    <t>优化资源配置，提高教育教学资源</t>
  </si>
  <si>
    <t>配置教育资源</t>
  </si>
  <si>
    <t>西畴县城乡义务教育生均公用经费补助资金。</t>
  </si>
  <si>
    <t>管理好学生，教育好学生</t>
  </si>
  <si>
    <t>办人民，家长、学生满意的教育</t>
  </si>
  <si>
    <t>预算06表</t>
  </si>
  <si>
    <t>政府性基金预算支出预算表</t>
  </si>
  <si>
    <t>本年政府性基金预算支出</t>
  </si>
  <si>
    <t>本单位无此事项内容公开，故此表为空表。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</si>
  <si>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</si>
  <si>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</si>
  <si>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</si>
  <si>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</si>
  <si>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</si>
  <si>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</si>
  <si>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</si>
  <si>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</si>
  <si>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</si>
  <si>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</si>
  <si>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</si>
  <si>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</si>
  <si>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</si>
  <si>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</si>
  <si>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</si>
  <si>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</si>
  <si>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</si>
  <si>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</si>
  <si>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</si>
  <si>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</si>
  <si>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</si>
  <si>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</si>
  <si>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</si>
  <si>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</si>
  <si>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</si>
  <si>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</si>
  <si>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</si>
  <si>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</si>
  <si>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</si>
  <si>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</si>
  <si>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</si>
  <si>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</si>
  <si>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</si>
  <si>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</si>
  <si>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</si>
  <si>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</si>
  <si>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</si>
  <si>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</si>
  <si>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</si>
  <si>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电脑</t>
  </si>
  <si>
    <t>A02020700 电子白板</t>
  </si>
  <si>
    <t>电子白板</t>
  </si>
  <si>
    <t>A02021003 A4黑白打印机</t>
  </si>
  <si>
    <t>打印机（黑白）</t>
  </si>
  <si>
    <t>A02021004 A4彩色打印机</t>
  </si>
  <si>
    <t>打印机（彩色）</t>
  </si>
  <si>
    <t>A02021199 其他输入输出设备</t>
  </si>
  <si>
    <t>广播设备</t>
  </si>
  <si>
    <t>A02021201 速印机</t>
  </si>
  <si>
    <t>速印机</t>
  </si>
  <si>
    <t>家具和用品</t>
  </si>
  <si>
    <t>A05010299 其他台、桌类</t>
  </si>
  <si>
    <t>学生书法桌子和椅子</t>
  </si>
  <si>
    <t>A05010399 其他椅凳类</t>
  </si>
  <si>
    <t>学生椅子</t>
  </si>
  <si>
    <t>A05010800 组合家具</t>
  </si>
  <si>
    <t>学生课桌和椅子</t>
  </si>
  <si>
    <t>A05040101 复印纸</t>
  </si>
  <si>
    <t>复印纸</t>
  </si>
  <si>
    <t>物资</t>
  </si>
  <si>
    <t>A07070101 汽油</t>
  </si>
  <si>
    <t>汽油（公务用车油卡）</t>
  </si>
  <si>
    <t>预算11表</t>
  </si>
  <si>
    <t>上级补助</t>
  </si>
  <si>
    <t>预算12表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</si>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</sst>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\-mm\-dd\ hh:mm:ss"/>
    <numFmt numFmtId="177" formatCode="#,##0.00;\-#,##0.00;;@"/>
    <numFmt numFmtId="178" formatCode="yyyy\-mm\-dd"/>
    <numFmt numFmtId="43" formatCode="_ * #,##0.00_ ;_ * \-#,##0.00_ ;_ * &quot;-&quot;??_ ;_ @_ "/>
    <numFmt numFmtId="179" formatCode="#,##0;\-#,##0;;@"/>
    <numFmt numFmtId="180" formatCode="hh:mm:ss"/>
  </numFmts>
  <fonts count="37"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sz val="12"/>
      <color rgb="FF000000"/>
      <name val="宋体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7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14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6" fontId="5" fillId="0" borderId="7">
      <alignment horizontal="right" vertical="center"/>
    </xf>
    <xf numFmtId="0" fontId="1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5" fillId="0" borderId="7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34" fillId="27" borderId="2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0" fontId="5" fillId="0" borderId="7">
      <alignment horizontal="right" vertical="center"/>
    </xf>
    <xf numFmtId="0" fontId="19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7" fontId="5" fillId="0" borderId="7">
      <alignment horizontal="right" vertical="center"/>
    </xf>
    <xf numFmtId="49" fontId="5" fillId="0" borderId="7">
      <alignment horizontal="left" vertical="center" wrapText="1"/>
    </xf>
    <xf numFmtId="177" fontId="5" fillId="0" borderId="7">
      <alignment horizontal="right" vertical="center"/>
    </xf>
    <xf numFmtId="180" fontId="5" fillId="0" borderId="7">
      <alignment horizontal="right" vertical="center"/>
    </xf>
    <xf numFmtId="179" fontId="5" fillId="0" borderId="7">
      <alignment horizontal="right" vertical="center"/>
    </xf>
  </cellStyleXfs>
  <cellXfs count="168">
    <xf numFmtId="0" fontId="0" fillId="0" borderId="0" xfId="0" applyFont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0" fontId="4" fillId="0" borderId="0" xfId="0" applyFont="1" applyAlignment="1" applyProtection="1"/>
    <xf numFmtId="0" fontId="1" fillId="0" borderId="0" xfId="0" applyFont="1" applyAlignment="1">
      <alignment horizontal="right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  <protection locked="0"/>
    </xf>
    <xf numFmtId="49" fontId="5" fillId="0" borderId="7" xfId="53" applyNumberFormat="1" applyFont="1" applyBorder="1" applyProtection="1">
      <alignment horizontal="left" vertical="center" wrapText="1"/>
      <protection locked="0"/>
    </xf>
    <xf numFmtId="177" fontId="5" fillId="0" borderId="7" xfId="0" applyNumberFormat="1" applyFont="1" applyBorder="1" applyAlignment="1">
      <alignment horizontal="right" vertical="center"/>
      <protection locked="0"/>
    </xf>
    <xf numFmtId="49" fontId="5" fillId="0" borderId="7" xfId="53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7" xfId="0" applyFont="1" applyBorder="1" applyAlignment="1">
      <alignment horizontal="right" vertical="center" wrapText="1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4" fillId="0" borderId="7" xfId="0" applyFont="1" applyBorder="1" applyAlignment="1">
      <alignment horizontal="center" vertical="center"/>
      <protection locked="0"/>
    </xf>
    <xf numFmtId="0" fontId="3" fillId="0" borderId="0" xfId="0" applyFont="1" applyAlignment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3" xfId="0" applyFont="1" applyBorder="1" applyAlignment="1">
      <alignment horizontal="center" vertical="center" wrapText="1"/>
      <protection locked="0"/>
    </xf>
    <xf numFmtId="49" fontId="6" fillId="0" borderId="7" xfId="53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Alignment="1">
      <alignment vertical="top" wrapText="1"/>
      <protection locked="0"/>
    </xf>
    <xf numFmtId="0" fontId="3" fillId="0" borderId="0" xfId="0" applyFont="1" applyAlignment="1">
      <alignment horizontal="right" vertical="center" wrapText="1"/>
      <protection locked="0"/>
    </xf>
    <xf numFmtId="0" fontId="3" fillId="0" borderId="0" xfId="0" applyFont="1" applyAlignment="1">
      <alignment horizontal="right"/>
      <protection locked="0"/>
    </xf>
    <xf numFmtId="0" fontId="3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right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 wrapText="1"/>
    </xf>
    <xf numFmtId="177" fontId="5" fillId="0" borderId="7" xfId="54" applyNumberFormat="1" applyFont="1" applyBorder="1" applyProtection="1">
      <alignment horizontal="right" vertical="center"/>
      <protection locked="0"/>
    </xf>
    <xf numFmtId="0" fontId="3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9" xfId="0" applyNumberFormat="1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  <protection locked="0"/>
    </xf>
    <xf numFmtId="0" fontId="9" fillId="0" borderId="0" xfId="0" applyFont="1">
      <alignment vertical="top"/>
      <protection locked="0"/>
    </xf>
    <xf numFmtId="49" fontId="5" fillId="0" borderId="7" xfId="0" applyNumberFormat="1" applyFont="1" applyBorder="1" applyAlignment="1">
      <alignment horizontal="left" vertical="center" wrapText="1"/>
      <protection locked="0"/>
    </xf>
    <xf numFmtId="49" fontId="5" fillId="0" borderId="7" xfId="53" applyNumberFormat="1" applyFont="1" applyBorder="1" applyAlignment="1" applyProtection="1">
      <alignment horizontal="left" vertical="center" wrapText="1" indent="1"/>
      <protection locked="0"/>
    </xf>
    <xf numFmtId="0" fontId="0" fillId="0" borderId="0" xfId="0" applyFont="1" applyFill="1">
      <alignment vertical="top"/>
      <protection locked="0"/>
    </xf>
    <xf numFmtId="0" fontId="0" fillId="0" borderId="0" xfId="0" applyFont="1" applyFill="1">
      <alignment vertical="top"/>
      <protection locked="0"/>
    </xf>
    <xf numFmtId="0" fontId="1" fillId="0" borderId="0" xfId="0" applyFont="1" applyProtection="1">
      <alignment vertical="top"/>
    </xf>
    <xf numFmtId="3" fontId="1" fillId="0" borderId="7" xfId="0" applyNumberFormat="1" applyFont="1" applyBorder="1" applyAlignment="1" applyProtection="1">
      <alignment horizontal="center" vertical="center"/>
    </xf>
    <xf numFmtId="49" fontId="5" fillId="0" borderId="7" xfId="53" applyNumberFormat="1" applyFont="1" applyFill="1" applyBorder="1" applyProtection="1">
      <alignment horizontal="left" vertical="center" wrapText="1"/>
      <protection locked="0"/>
    </xf>
    <xf numFmtId="49" fontId="5" fillId="0" borderId="7" xfId="53" applyNumberFormat="1" applyFont="1" applyFill="1" applyBorder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77" fontId="5" fillId="0" borderId="7" xfId="0" applyNumberFormat="1" applyFont="1" applyFill="1" applyBorder="1" applyAlignment="1">
      <alignment horizontal="right" vertical="center"/>
      <protection locked="0"/>
    </xf>
    <xf numFmtId="177" fontId="5" fillId="0" borderId="7" xfId="0" applyNumberFormat="1" applyFont="1" applyFill="1" applyBorder="1" applyAlignment="1">
      <alignment horizontal="right" vertical="center"/>
      <protection locked="0"/>
    </xf>
    <xf numFmtId="0" fontId="1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3" fontId="1" fillId="0" borderId="7" xfId="0" applyNumberFormat="1" applyFont="1" applyBorder="1" applyAlignment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</xf>
    <xf numFmtId="0" fontId="3" fillId="0" borderId="0" xfId="0" applyFont="1" applyAlignment="1" applyProtection="1"/>
    <xf numFmtId="0" fontId="10" fillId="0" borderId="0" xfId="0" applyFont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>
      <alignment horizontal="center" vertical="center"/>
      <protection locked="0"/>
    </xf>
    <xf numFmtId="49" fontId="5" fillId="0" borderId="7" xfId="53" applyNumberFormat="1" applyFont="1" applyBorder="1" applyAlignment="1" applyProtection="1">
      <alignment horizontal="left" vertical="center" wrapText="1" indent="2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>
      <alignment horizontal="left" vertical="center"/>
      <protection locked="0"/>
    </xf>
    <xf numFmtId="0" fontId="3" fillId="0" borderId="7" xfId="0" applyFont="1" applyBorder="1" applyAlignment="1">
      <alignment vertical="center"/>
      <protection locked="0"/>
    </xf>
    <xf numFmtId="0" fontId="3" fillId="0" borderId="7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  <protection locked="0"/>
    </xf>
    <xf numFmtId="177" fontId="14" fillId="0" borderId="7" xfId="0" applyNumberFormat="1" applyFont="1" applyBorder="1" applyAlignment="1">
      <alignment horizontal="right" vertical="center"/>
      <protection locked="0"/>
    </xf>
    <xf numFmtId="0" fontId="1" fillId="0" borderId="0" xfId="0" applyFont="1" applyAlignment="1">
      <alignment horizontal="left" vertical="center" wrapText="1"/>
      <protection locked="0"/>
    </xf>
    <xf numFmtId="3" fontId="4" fillId="0" borderId="7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" fillId="0" borderId="1" xfId="0" applyFont="1" applyBorder="1" applyAlignment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6" xfId="0" applyFont="1" applyBorder="1" applyAlignment="1">
      <alignment horizontal="left" vertical="center"/>
      <protection locked="0"/>
    </xf>
    <xf numFmtId="0" fontId="1" fillId="0" borderId="7" xfId="0" applyFont="1" applyBorder="1" applyAlignment="1" applyProtection="1"/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colors>
    <mruColors>
      <color rgb="00450C8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I22" sqref="I22"/>
    </sheetView>
  </sheetViews>
  <sheetFormatPr defaultColWidth="10.6555555555556" defaultRowHeight="12" customHeight="1" outlineLevelCol="3"/>
  <cols>
    <col min="1" max="1" width="37.1555555555556" customWidth="1"/>
    <col min="2" max="2" width="20.3333333333333" customWidth="1"/>
    <col min="3" max="3" width="34.3333333333333" customWidth="1"/>
    <col min="4" max="4" width="22.1666666666667" customWidth="1"/>
  </cols>
  <sheetData>
    <row r="1" ht="19.5" customHeight="1" spans="4:4">
      <c r="D1" s="81" t="s">
        <v>0</v>
      </c>
    </row>
    <row r="2" ht="36" customHeight="1" spans="1:4">
      <c r="A2" s="4" t="str">
        <f>"2025"&amp;"年部门财务收支预算总表"</f>
        <v>2025年部门财务收支预算总表</v>
      </c>
      <c r="B2" s="4"/>
      <c r="C2" s="4"/>
      <c r="D2" s="4"/>
    </row>
    <row r="3" ht="24" customHeight="1" spans="1:4">
      <c r="A3" s="148" t="str">
        <f>"单位名称："&amp;"云南省西畴县第二中学"</f>
        <v>单位名称：云南省西畴县第二中学</v>
      </c>
      <c r="B3" s="148"/>
      <c r="C3" s="159"/>
      <c r="D3" s="160" t="s">
        <v>1</v>
      </c>
    </row>
    <row r="4" ht="19.5" customHeight="1" spans="1:4">
      <c r="A4" s="10" t="s">
        <v>2</v>
      </c>
      <c r="B4" s="12"/>
      <c r="C4" s="10" t="s">
        <v>3</v>
      </c>
      <c r="D4" s="12"/>
    </row>
    <row r="5" ht="19.5" customHeight="1" spans="1:4">
      <c r="A5" s="25" t="s">
        <v>4</v>
      </c>
      <c r="B5" s="25" t="str">
        <f>"2025"&amp;"年预算数"</f>
        <v>2025年预算数</v>
      </c>
      <c r="C5" s="25" t="s">
        <v>5</v>
      </c>
      <c r="D5" s="161" t="str">
        <f>"2025"&amp;"年预算数"</f>
        <v>2025年预算数</v>
      </c>
    </row>
    <row r="6" ht="19.5" customHeight="1" spans="1:4">
      <c r="A6" s="27"/>
      <c r="B6" s="27"/>
      <c r="C6" s="27"/>
      <c r="D6" s="162"/>
    </row>
    <row r="7" ht="20.25" customHeight="1" spans="1:4">
      <c r="A7" s="140" t="s">
        <v>6</v>
      </c>
      <c r="B7" s="20">
        <v>43603925.68</v>
      </c>
      <c r="C7" s="140" t="s">
        <v>7</v>
      </c>
      <c r="D7" s="20"/>
    </row>
    <row r="8" ht="20.25" customHeight="1" spans="1:4">
      <c r="A8" s="140" t="s">
        <v>8</v>
      </c>
      <c r="B8" s="20"/>
      <c r="C8" s="140" t="s">
        <v>9</v>
      </c>
      <c r="D8" s="20"/>
    </row>
    <row r="9" ht="20.25" customHeight="1" spans="1:4">
      <c r="A9" s="140" t="s">
        <v>10</v>
      </c>
      <c r="B9" s="20"/>
      <c r="C9" s="140" t="s">
        <v>11</v>
      </c>
      <c r="D9" s="20"/>
    </row>
    <row r="10" ht="21.75" customHeight="1" spans="1:4">
      <c r="A10" s="140" t="s">
        <v>12</v>
      </c>
      <c r="B10" s="20"/>
      <c r="C10" s="140" t="s">
        <v>13</v>
      </c>
      <c r="D10" s="20"/>
    </row>
    <row r="11" ht="21.75" customHeight="1" spans="1:4">
      <c r="A11" s="140" t="s">
        <v>14</v>
      </c>
      <c r="B11" s="20">
        <v>5000000</v>
      </c>
      <c r="C11" s="138" t="s">
        <v>15</v>
      </c>
      <c r="D11" s="20">
        <v>35731561.83</v>
      </c>
    </row>
    <row r="12" ht="21.75" customHeight="1" spans="1:4">
      <c r="A12" s="140" t="s">
        <v>16</v>
      </c>
      <c r="B12" s="20"/>
      <c r="C12" s="138" t="s">
        <v>17</v>
      </c>
      <c r="D12" s="20"/>
    </row>
    <row r="13" ht="20.25" customHeight="1" spans="1:4">
      <c r="A13" s="140" t="s">
        <v>18</v>
      </c>
      <c r="B13" s="20"/>
      <c r="C13" s="138" t="s">
        <v>19</v>
      </c>
      <c r="D13" s="20"/>
    </row>
    <row r="14" ht="20.25" customHeight="1" spans="1:4">
      <c r="A14" s="140" t="s">
        <v>20</v>
      </c>
      <c r="B14" s="20"/>
      <c r="C14" s="138" t="s">
        <v>21</v>
      </c>
      <c r="D14" s="20">
        <v>6786004.18</v>
      </c>
    </row>
    <row r="15" ht="20.25" customHeight="1" spans="1:4">
      <c r="A15" s="163" t="s">
        <v>22</v>
      </c>
      <c r="B15" s="20"/>
      <c r="C15" s="138" t="s">
        <v>23</v>
      </c>
      <c r="D15" s="20">
        <v>2692408.55</v>
      </c>
    </row>
    <row r="16" ht="20.25" customHeight="1" spans="1:4">
      <c r="A16" s="163" t="s">
        <v>24</v>
      </c>
      <c r="B16" s="20">
        <v>5000000</v>
      </c>
      <c r="C16" s="138" t="s">
        <v>25</v>
      </c>
      <c r="D16" s="20"/>
    </row>
    <row r="17" ht="20.25" customHeight="1" spans="1:4">
      <c r="A17" s="164"/>
      <c r="B17" s="20"/>
      <c r="C17" s="138" t="s">
        <v>26</v>
      </c>
      <c r="D17" s="20"/>
    </row>
    <row r="18" ht="20.25" customHeight="1" spans="1:4">
      <c r="A18" s="165"/>
      <c r="B18" s="20"/>
      <c r="C18" s="138" t="s">
        <v>27</v>
      </c>
      <c r="D18" s="20"/>
    </row>
    <row r="19" ht="20.25" customHeight="1" spans="1:4">
      <c r="A19" s="165"/>
      <c r="B19" s="20"/>
      <c r="C19" s="138" t="s">
        <v>28</v>
      </c>
      <c r="D19" s="20"/>
    </row>
    <row r="20" ht="20.25" customHeight="1" spans="1:4">
      <c r="A20" s="165"/>
      <c r="B20" s="20"/>
      <c r="C20" s="138" t="s">
        <v>29</v>
      </c>
      <c r="D20" s="20"/>
    </row>
    <row r="21" ht="20.25" customHeight="1" spans="1:4">
      <c r="A21" s="165"/>
      <c r="B21" s="20"/>
      <c r="C21" s="138" t="s">
        <v>30</v>
      </c>
      <c r="D21" s="20"/>
    </row>
    <row r="22" ht="20.25" customHeight="1" spans="1:4">
      <c r="A22" s="165"/>
      <c r="B22" s="20"/>
      <c r="C22" s="138" t="s">
        <v>31</v>
      </c>
      <c r="D22" s="20"/>
    </row>
    <row r="23" ht="20.25" customHeight="1" spans="1:4">
      <c r="A23" s="165"/>
      <c r="B23" s="20"/>
      <c r="C23" s="138" t="s">
        <v>32</v>
      </c>
      <c r="D23" s="20"/>
    </row>
    <row r="24" ht="20.25" customHeight="1" spans="1:4">
      <c r="A24" s="165"/>
      <c r="B24" s="20"/>
      <c r="C24" s="138" t="s">
        <v>33</v>
      </c>
      <c r="D24" s="20"/>
    </row>
    <row r="25" ht="20.25" customHeight="1" spans="1:4">
      <c r="A25" s="165"/>
      <c r="B25" s="20"/>
      <c r="C25" s="138" t="s">
        <v>34</v>
      </c>
      <c r="D25" s="20">
        <v>3393951.12</v>
      </c>
    </row>
    <row r="26" ht="20.25" customHeight="1" spans="1:4">
      <c r="A26" s="165"/>
      <c r="B26" s="20"/>
      <c r="C26" s="138" t="s">
        <v>35</v>
      </c>
      <c r="D26" s="20"/>
    </row>
    <row r="27" ht="20.25" customHeight="1" spans="1:4">
      <c r="A27" s="165"/>
      <c r="B27" s="20"/>
      <c r="C27" s="138" t="s">
        <v>36</v>
      </c>
      <c r="D27" s="20"/>
    </row>
    <row r="28" ht="20.25" customHeight="1" spans="1:4">
      <c r="A28" s="165"/>
      <c r="B28" s="20"/>
      <c r="C28" s="138" t="s">
        <v>37</v>
      </c>
      <c r="D28" s="20"/>
    </row>
    <row r="29" ht="21" customHeight="1" spans="1:4">
      <c r="A29" s="165"/>
      <c r="B29" s="20"/>
      <c r="C29" s="138" t="s">
        <v>38</v>
      </c>
      <c r="D29" s="20"/>
    </row>
    <row r="30" ht="21" customHeight="1" spans="1:4">
      <c r="A30" s="166"/>
      <c r="B30" s="20"/>
      <c r="C30" s="138" t="s">
        <v>39</v>
      </c>
      <c r="D30" s="20"/>
    </row>
    <row r="31" ht="21" customHeight="1" spans="1:4">
      <c r="A31" s="166"/>
      <c r="B31" s="20"/>
      <c r="C31" s="138" t="s">
        <v>40</v>
      </c>
      <c r="D31" s="20"/>
    </row>
    <row r="32" ht="21" customHeight="1" spans="1:4">
      <c r="A32" s="166"/>
      <c r="B32" s="20"/>
      <c r="C32" s="138" t="s">
        <v>41</v>
      </c>
      <c r="D32" s="20"/>
    </row>
    <row r="33" ht="21" customHeight="1" spans="1:4">
      <c r="A33" s="166"/>
      <c r="B33" s="20"/>
      <c r="C33" s="138" t="s">
        <v>42</v>
      </c>
      <c r="D33" s="20"/>
    </row>
    <row r="34" ht="21" customHeight="1" spans="1:4">
      <c r="A34" s="166"/>
      <c r="B34" s="20"/>
      <c r="C34" s="138" t="s">
        <v>43</v>
      </c>
      <c r="D34" s="20"/>
    </row>
    <row r="35" ht="20.25" customHeight="1" spans="1:4">
      <c r="A35" s="166" t="s">
        <v>44</v>
      </c>
      <c r="B35" s="145">
        <v>48603925.68</v>
      </c>
      <c r="C35" s="143" t="s">
        <v>45</v>
      </c>
      <c r="D35" s="145">
        <v>48603925.68</v>
      </c>
    </row>
    <row r="36" ht="20.25" customHeight="1" spans="1:4">
      <c r="A36" s="163" t="s">
        <v>46</v>
      </c>
      <c r="B36" s="20"/>
      <c r="C36" s="140" t="s">
        <v>47</v>
      </c>
      <c r="D36" s="20"/>
    </row>
    <row r="37" ht="20.25" customHeight="1" spans="1:4">
      <c r="A37" s="163" t="s">
        <v>48</v>
      </c>
      <c r="B37" s="20"/>
      <c r="C37" s="140" t="s">
        <v>48</v>
      </c>
      <c r="D37" s="20"/>
    </row>
    <row r="38" ht="20.25" customHeight="1" spans="1:4">
      <c r="A38" s="163" t="s">
        <v>49</v>
      </c>
      <c r="B38" s="20"/>
      <c r="C38" s="140" t="s">
        <v>50</v>
      </c>
      <c r="D38" s="20"/>
    </row>
    <row r="39" ht="20.25" customHeight="1" spans="1:4">
      <c r="A39" s="167" t="s">
        <v>51</v>
      </c>
      <c r="B39" s="145">
        <v>48603925.68</v>
      </c>
      <c r="C39" s="143" t="s">
        <v>52</v>
      </c>
      <c r="D39" s="145">
        <f>D35+D36</f>
        <v>48603925.68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orientation="portrait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E8" sqref="E8"/>
    </sheetView>
  </sheetViews>
  <sheetFormatPr defaultColWidth="10.6555555555556" defaultRowHeight="14.25" customHeight="1"/>
  <cols>
    <col min="1" max="1" width="7.83333333333333" customWidth="1"/>
    <col min="2" max="2" width="22.3333333333333" customWidth="1"/>
    <col min="3" max="5" width="20.6666666666667" customWidth="1"/>
    <col min="6" max="6" width="7.33333333333333" customWidth="1"/>
    <col min="7" max="7" width="9.33333333333333" customWidth="1"/>
    <col min="8" max="8" width="7.16666666666667" customWidth="1"/>
    <col min="9" max="9" width="19.1666666666667" customWidth="1"/>
    <col min="10" max="10" width="7.33333333333333" customWidth="1"/>
    <col min="11" max="11" width="11.5" customWidth="1"/>
    <col min="12" max="12" width="8.66666666666667" customWidth="1"/>
    <col min="13" max="13" width="9.33333333333333" customWidth="1"/>
    <col min="14" max="14" width="13.6666666666667" customWidth="1"/>
    <col min="15" max="15" width="8.66666666666667" customWidth="1"/>
    <col min="16" max="16" width="9.5" customWidth="1"/>
    <col min="17" max="17" width="8.66666666666667" customWidth="1"/>
    <col min="18" max="18" width="7.5" customWidth="1"/>
    <col min="19" max="19" width="7.33333333333333" customWidth="1"/>
  </cols>
  <sheetData>
    <row r="1" ht="19.5" customHeight="1" spans="10:19">
      <c r="J1" s="100"/>
      <c r="O1" s="56"/>
      <c r="P1" s="56"/>
      <c r="Q1" s="56"/>
      <c r="R1" s="56"/>
      <c r="S1" s="3" t="s">
        <v>53</v>
      </c>
    </row>
    <row r="2" ht="57.75" customHeight="1" spans="1:19">
      <c r="A2" s="111" t="str">
        <f>"2025"&amp;"年部门收入预算表"</f>
        <v>2025年部门收入预算表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ht="24" customHeight="1" spans="1:19">
      <c r="A3" s="148" t="str">
        <f>"单位名称："&amp;"云南省西畴县第二中学"</f>
        <v>单位名称：云南省西畴县第二中学</v>
      </c>
      <c r="B3" s="148"/>
      <c r="C3" s="148"/>
      <c r="D3" s="148"/>
      <c r="E3" s="6"/>
      <c r="F3" s="6"/>
      <c r="G3" s="6"/>
      <c r="H3" s="6"/>
      <c r="I3" s="6"/>
      <c r="J3" s="112"/>
      <c r="K3" s="6"/>
      <c r="L3" s="6"/>
      <c r="M3" s="6"/>
      <c r="N3" s="6"/>
      <c r="O3" s="112"/>
      <c r="P3" s="112"/>
      <c r="Q3" s="112"/>
      <c r="R3" s="112"/>
      <c r="S3" s="158" t="s">
        <v>1</v>
      </c>
    </row>
    <row r="4" ht="18.75" customHeight="1" spans="1:19">
      <c r="A4" s="149" t="s">
        <v>54</v>
      </c>
      <c r="B4" s="150" t="s">
        <v>55</v>
      </c>
      <c r="C4" s="150" t="s">
        <v>56</v>
      </c>
      <c r="D4" s="33" t="s">
        <v>57</v>
      </c>
      <c r="E4" s="33"/>
      <c r="F4" s="33"/>
      <c r="G4" s="33"/>
      <c r="H4" s="33"/>
      <c r="I4" s="33"/>
      <c r="J4" s="33"/>
      <c r="K4" s="33"/>
      <c r="L4" s="33"/>
      <c r="M4" s="33"/>
      <c r="N4" s="34"/>
      <c r="O4" s="33" t="s">
        <v>46</v>
      </c>
      <c r="P4" s="33"/>
      <c r="Q4" s="33"/>
      <c r="R4" s="33"/>
      <c r="S4" s="34"/>
    </row>
    <row r="5" ht="19.5" customHeight="1" spans="1:19">
      <c r="A5" s="151"/>
      <c r="B5" s="152"/>
      <c r="C5" s="152"/>
      <c r="D5" s="152" t="s">
        <v>58</v>
      </c>
      <c r="E5" s="152" t="s">
        <v>59</v>
      </c>
      <c r="F5" s="152" t="s">
        <v>60</v>
      </c>
      <c r="G5" s="152" t="s">
        <v>61</v>
      </c>
      <c r="H5" s="152" t="s">
        <v>62</v>
      </c>
      <c r="I5" s="155" t="s">
        <v>63</v>
      </c>
      <c r="J5" s="155"/>
      <c r="K5" s="155"/>
      <c r="L5" s="155"/>
      <c r="M5" s="155"/>
      <c r="N5" s="156"/>
      <c r="O5" s="152" t="s">
        <v>58</v>
      </c>
      <c r="P5" s="152" t="s">
        <v>59</v>
      </c>
      <c r="Q5" s="152" t="s">
        <v>60</v>
      </c>
      <c r="R5" s="152" t="s">
        <v>61</v>
      </c>
      <c r="S5" s="152" t="s">
        <v>64</v>
      </c>
    </row>
    <row r="6" ht="33.75" customHeight="1" spans="1:19">
      <c r="A6" s="153"/>
      <c r="B6" s="154"/>
      <c r="C6" s="154"/>
      <c r="D6" s="154"/>
      <c r="E6" s="154"/>
      <c r="F6" s="154"/>
      <c r="G6" s="154"/>
      <c r="H6" s="154"/>
      <c r="I6" s="157" t="s">
        <v>58</v>
      </c>
      <c r="J6" s="157" t="s">
        <v>65</v>
      </c>
      <c r="K6" s="157" t="s">
        <v>66</v>
      </c>
      <c r="L6" s="157" t="s">
        <v>67</v>
      </c>
      <c r="M6" s="157" t="s">
        <v>68</v>
      </c>
      <c r="N6" s="157" t="s">
        <v>69</v>
      </c>
      <c r="O6" s="154"/>
      <c r="P6" s="154"/>
      <c r="Q6" s="154"/>
      <c r="R6" s="154"/>
      <c r="S6" s="154"/>
    </row>
    <row r="7" ht="16.5" customHeight="1" spans="1:1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</row>
    <row r="8" ht="18" customHeight="1" spans="1:19">
      <c r="A8" s="19" t="s">
        <v>70</v>
      </c>
      <c r="B8" s="19" t="s">
        <v>71</v>
      </c>
      <c r="C8" s="20">
        <v>48603925.68</v>
      </c>
      <c r="D8" s="20">
        <v>48603925.68</v>
      </c>
      <c r="E8" s="20">
        <v>43603925.68</v>
      </c>
      <c r="F8" s="20"/>
      <c r="G8" s="20"/>
      <c r="H8" s="20"/>
      <c r="I8" s="20">
        <v>5000000</v>
      </c>
      <c r="J8" s="20"/>
      <c r="K8" s="20"/>
      <c r="L8" s="20"/>
      <c r="M8" s="20"/>
      <c r="N8" s="20">
        <v>5000000</v>
      </c>
      <c r="O8" s="20"/>
      <c r="P8" s="20"/>
      <c r="Q8" s="20"/>
      <c r="R8" s="20"/>
      <c r="S8" s="20"/>
    </row>
    <row r="9" ht="18" customHeight="1" spans="1:19">
      <c r="A9" s="21" t="s">
        <v>56</v>
      </c>
      <c r="B9" s="21"/>
      <c r="C9" s="20">
        <v>48603925.68</v>
      </c>
      <c r="D9" s="20">
        <v>48603925.68</v>
      </c>
      <c r="E9" s="20">
        <v>43603925.68</v>
      </c>
      <c r="F9" s="20"/>
      <c r="G9" s="20"/>
      <c r="H9" s="20"/>
      <c r="I9" s="20">
        <v>5000000</v>
      </c>
      <c r="J9" s="20"/>
      <c r="K9" s="20"/>
      <c r="L9" s="20"/>
      <c r="M9" s="20"/>
      <c r="N9" s="20">
        <v>5000000</v>
      </c>
      <c r="O9" s="20"/>
      <c r="P9" s="20"/>
      <c r="Q9" s="20"/>
      <c r="R9" s="20"/>
      <c r="S9" s="20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7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topLeftCell="C1" workbookViewId="0">
      <selection activeCell="S20" sqref="S20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7" width="8.33333333333333" customWidth="1"/>
    <col min="8" max="8" width="9.83333333333333" customWidth="1"/>
    <col min="9" max="9" width="9.33333333333333" customWidth="1"/>
    <col min="10" max="10" width="19" customWidth="1"/>
    <col min="11" max="11" width="9.66666666666667" customWidth="1"/>
    <col min="12" max="12" width="12.8333333333333" customWidth="1"/>
    <col min="13" max="13" width="9.5" customWidth="1"/>
    <col min="14" max="14" width="9.16666666666667" customWidth="1"/>
    <col min="15" max="15" width="14.3333333333333" customWidth="1"/>
  </cols>
  <sheetData>
    <row r="1" ht="19.5" customHeight="1" spans="4:15">
      <c r="D1" s="100"/>
      <c r="H1" s="100"/>
      <c r="J1" s="100"/>
      <c r="O1" s="46" t="s">
        <v>72</v>
      </c>
    </row>
    <row r="2" ht="42" customHeight="1" spans="1:15">
      <c r="A2" s="4" t="str">
        <f>"2025"&amp;"年部门支出预算表"</f>
        <v>2025年部门支出预算表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" customHeight="1" spans="1:15">
      <c r="A3" s="146" t="str">
        <f>"单位名称："&amp;"云南省西畴县第二中学"</f>
        <v>单位名称：云南省西畴县第二中学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2"/>
      <c r="N3" s="2"/>
      <c r="O3" s="84" t="s">
        <v>1</v>
      </c>
    </row>
    <row r="4" ht="19.5" customHeight="1" spans="1:15">
      <c r="A4" s="8" t="s">
        <v>73</v>
      </c>
      <c r="B4" s="8" t="s">
        <v>74</v>
      </c>
      <c r="C4" s="8" t="s">
        <v>56</v>
      </c>
      <c r="D4" s="10" t="s">
        <v>59</v>
      </c>
      <c r="E4" s="11" t="s">
        <v>75</v>
      </c>
      <c r="F4" s="12" t="s">
        <v>76</v>
      </c>
      <c r="G4" s="8" t="s">
        <v>60</v>
      </c>
      <c r="H4" s="8" t="s">
        <v>61</v>
      </c>
      <c r="I4" s="8" t="s">
        <v>77</v>
      </c>
      <c r="J4" s="10" t="s">
        <v>78</v>
      </c>
      <c r="K4" s="11"/>
      <c r="L4" s="11"/>
      <c r="M4" s="11"/>
      <c r="N4" s="11"/>
      <c r="O4" s="12"/>
    </row>
    <row r="5" ht="42" customHeight="1" spans="1:15">
      <c r="A5" s="15"/>
      <c r="B5" s="15"/>
      <c r="C5" s="15"/>
      <c r="D5" s="52" t="s">
        <v>58</v>
      </c>
      <c r="E5" s="74" t="s">
        <v>75</v>
      </c>
      <c r="F5" s="74" t="s">
        <v>76</v>
      </c>
      <c r="G5" s="15"/>
      <c r="H5" s="15"/>
      <c r="I5" s="15"/>
      <c r="J5" s="52" t="s">
        <v>58</v>
      </c>
      <c r="K5" s="42" t="s">
        <v>79</v>
      </c>
      <c r="L5" s="42" t="s">
        <v>80</v>
      </c>
      <c r="M5" s="42" t="s">
        <v>81</v>
      </c>
      <c r="N5" s="42" t="s">
        <v>82</v>
      </c>
      <c r="O5" s="42" t="s">
        <v>83</v>
      </c>
    </row>
    <row r="6" ht="19.5" customHeight="1" spans="1:15">
      <c r="A6" s="147">
        <v>1</v>
      </c>
      <c r="B6" s="147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  <c r="O6" s="52">
        <v>15</v>
      </c>
    </row>
    <row r="7" ht="21.75" customHeight="1" spans="1:15">
      <c r="A7" s="19" t="s">
        <v>84</v>
      </c>
      <c r="B7" s="19" t="s">
        <v>85</v>
      </c>
      <c r="C7" s="20">
        <v>35731561.83</v>
      </c>
      <c r="D7" s="20">
        <v>30731561.83</v>
      </c>
      <c r="E7" s="20">
        <v>30454276.83</v>
      </c>
      <c r="F7" s="20">
        <v>277285</v>
      </c>
      <c r="G7" s="20"/>
      <c r="H7" s="20"/>
      <c r="I7" s="20"/>
      <c r="J7" s="20">
        <v>5000000</v>
      </c>
      <c r="K7" s="20"/>
      <c r="L7" s="20"/>
      <c r="M7" s="20"/>
      <c r="N7" s="20"/>
      <c r="O7" s="20">
        <v>5000000</v>
      </c>
    </row>
    <row r="8" ht="21.75" customHeight="1" spans="1:15">
      <c r="A8" s="97" t="s">
        <v>86</v>
      </c>
      <c r="B8" s="97" t="s">
        <v>87</v>
      </c>
      <c r="C8" s="20">
        <v>35725243.83</v>
      </c>
      <c r="D8" s="20">
        <v>30725243.83</v>
      </c>
      <c r="E8" s="20">
        <v>30454276.83</v>
      </c>
      <c r="F8" s="20">
        <v>270967</v>
      </c>
      <c r="G8" s="20"/>
      <c r="H8" s="20"/>
      <c r="I8" s="20"/>
      <c r="J8" s="20">
        <v>5000000</v>
      </c>
      <c r="K8" s="20"/>
      <c r="L8" s="20"/>
      <c r="M8" s="20"/>
      <c r="N8" s="20"/>
      <c r="O8" s="20">
        <v>5000000</v>
      </c>
    </row>
    <row r="9" ht="21.75" customHeight="1" spans="1:15">
      <c r="A9" s="132" t="s">
        <v>88</v>
      </c>
      <c r="B9" s="132" t="s">
        <v>89</v>
      </c>
      <c r="C9" s="20">
        <v>25620067.15</v>
      </c>
      <c r="D9" s="20">
        <v>20620067.15</v>
      </c>
      <c r="E9" s="20">
        <v>20349100.15</v>
      </c>
      <c r="F9" s="20">
        <v>270967</v>
      </c>
      <c r="G9" s="20"/>
      <c r="H9" s="20"/>
      <c r="I9" s="20"/>
      <c r="J9" s="20">
        <v>5000000</v>
      </c>
      <c r="K9" s="20"/>
      <c r="L9" s="20"/>
      <c r="M9" s="20"/>
      <c r="N9" s="20"/>
      <c r="O9" s="20">
        <v>5000000</v>
      </c>
    </row>
    <row r="10" ht="21.75" customHeight="1" spans="1:15">
      <c r="A10" s="132" t="s">
        <v>90</v>
      </c>
      <c r="B10" s="132" t="s">
        <v>91</v>
      </c>
      <c r="C10" s="20">
        <v>10105176.68</v>
      </c>
      <c r="D10" s="20">
        <v>10105176.68</v>
      </c>
      <c r="E10" s="20">
        <v>10105176.68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ht="21.75" customHeight="1" spans="1:15">
      <c r="A11" s="97" t="s">
        <v>92</v>
      </c>
      <c r="B11" s="97" t="s">
        <v>93</v>
      </c>
      <c r="C11" s="20">
        <v>6318</v>
      </c>
      <c r="D11" s="20">
        <v>6318</v>
      </c>
      <c r="E11" s="20"/>
      <c r="F11" s="20">
        <v>6318</v>
      </c>
      <c r="G11" s="20"/>
      <c r="H11" s="20"/>
      <c r="I11" s="20"/>
      <c r="J11" s="20"/>
      <c r="K11" s="20"/>
      <c r="L11" s="20"/>
      <c r="M11" s="20"/>
      <c r="N11" s="20"/>
      <c r="O11" s="20"/>
    </row>
    <row r="12" ht="21.75" customHeight="1" spans="1:15">
      <c r="A12" s="132" t="s">
        <v>94</v>
      </c>
      <c r="B12" s="132" t="s">
        <v>95</v>
      </c>
      <c r="C12" s="20">
        <v>6318</v>
      </c>
      <c r="D12" s="20">
        <v>6318</v>
      </c>
      <c r="E12" s="20"/>
      <c r="F12" s="20">
        <v>6318</v>
      </c>
      <c r="G12" s="20"/>
      <c r="H12" s="20"/>
      <c r="I12" s="20"/>
      <c r="J12" s="20"/>
      <c r="K12" s="20"/>
      <c r="L12" s="20"/>
      <c r="M12" s="20"/>
      <c r="N12" s="20"/>
      <c r="O12" s="20"/>
    </row>
    <row r="13" ht="21.75" customHeight="1" spans="1:15">
      <c r="A13" s="19" t="s">
        <v>96</v>
      </c>
      <c r="B13" s="19" t="s">
        <v>97</v>
      </c>
      <c r="C13" s="20">
        <v>6786004.18</v>
      </c>
      <c r="D13" s="20">
        <v>6786004.18</v>
      </c>
      <c r="E13" s="20">
        <v>6786004.18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ht="21.75" customHeight="1" spans="1:15">
      <c r="A14" s="97" t="s">
        <v>98</v>
      </c>
      <c r="B14" s="97" t="s">
        <v>99</v>
      </c>
      <c r="C14" s="20">
        <v>6527078.76</v>
      </c>
      <c r="D14" s="20">
        <v>6527078.76</v>
      </c>
      <c r="E14" s="20">
        <v>6527078.76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ht="21.75" customHeight="1" spans="1:15">
      <c r="A15" s="132" t="s">
        <v>100</v>
      </c>
      <c r="B15" s="132" t="s">
        <v>101</v>
      </c>
      <c r="C15" s="20">
        <v>2001810.6</v>
      </c>
      <c r="D15" s="20">
        <v>2001810.6</v>
      </c>
      <c r="E15" s="20">
        <v>2001810.6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ht="21.75" customHeight="1" spans="1:15">
      <c r="A16" s="132" t="s">
        <v>102</v>
      </c>
      <c r="B16" s="132" t="s">
        <v>103</v>
      </c>
      <c r="C16" s="20">
        <v>4525268.16</v>
      </c>
      <c r="D16" s="20">
        <v>4525268.16</v>
      </c>
      <c r="E16" s="20">
        <v>4525268.16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ht="21.75" customHeight="1" spans="1:15">
      <c r="A17" s="97" t="s">
        <v>104</v>
      </c>
      <c r="B17" s="97" t="s">
        <v>105</v>
      </c>
      <c r="C17" s="20">
        <v>68739</v>
      </c>
      <c r="D17" s="20">
        <v>68739</v>
      </c>
      <c r="E17" s="20">
        <v>68739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ht="21.75" customHeight="1" spans="1:15">
      <c r="A18" s="132" t="s">
        <v>106</v>
      </c>
      <c r="B18" s="132" t="s">
        <v>107</v>
      </c>
      <c r="C18" s="20">
        <v>68739</v>
      </c>
      <c r="D18" s="20">
        <v>68739</v>
      </c>
      <c r="E18" s="20">
        <v>68739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ht="21.75" customHeight="1" spans="1:15">
      <c r="A19" s="97" t="s">
        <v>108</v>
      </c>
      <c r="B19" s="97" t="s">
        <v>109</v>
      </c>
      <c r="C19" s="20">
        <v>190186.42</v>
      </c>
      <c r="D19" s="20">
        <v>190186.42</v>
      </c>
      <c r="E19" s="20">
        <v>190186.42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ht="21.75" customHeight="1" spans="1:15">
      <c r="A20" s="132" t="s">
        <v>110</v>
      </c>
      <c r="B20" s="132" t="s">
        <v>109</v>
      </c>
      <c r="C20" s="20">
        <v>190186.42</v>
      </c>
      <c r="D20" s="20">
        <v>190186.42</v>
      </c>
      <c r="E20" s="20">
        <v>190186.42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ht="21.75" customHeight="1" spans="1:15">
      <c r="A21" s="19" t="s">
        <v>111</v>
      </c>
      <c r="B21" s="19" t="s">
        <v>112</v>
      </c>
      <c r="C21" s="20">
        <v>2692408.55</v>
      </c>
      <c r="D21" s="20">
        <v>2692408.55</v>
      </c>
      <c r="E21" s="20">
        <v>2692408.55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ht="21.75" customHeight="1" spans="1:15">
      <c r="A22" s="97" t="s">
        <v>113</v>
      </c>
      <c r="B22" s="97" t="s">
        <v>114</v>
      </c>
      <c r="C22" s="20">
        <v>2692408.55</v>
      </c>
      <c r="D22" s="20">
        <v>2692408.55</v>
      </c>
      <c r="E22" s="20">
        <v>2692408.55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ht="21.75" customHeight="1" spans="1:15">
      <c r="A23" s="132" t="s">
        <v>115</v>
      </c>
      <c r="B23" s="132" t="s">
        <v>116</v>
      </c>
      <c r="C23" s="20">
        <v>2445253.92</v>
      </c>
      <c r="D23" s="20">
        <v>2445253.92</v>
      </c>
      <c r="E23" s="20">
        <v>2445253.92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ht="21.75" customHeight="1" spans="1:15">
      <c r="A24" s="132" t="s">
        <v>117</v>
      </c>
      <c r="B24" s="132" t="s">
        <v>118</v>
      </c>
      <c r="C24" s="20">
        <v>247154.63</v>
      </c>
      <c r="D24" s="20">
        <v>247154.63</v>
      </c>
      <c r="E24" s="20">
        <v>247154.63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ht="21.75" customHeight="1" spans="1:15">
      <c r="A25" s="19" t="s">
        <v>119</v>
      </c>
      <c r="B25" s="19" t="s">
        <v>120</v>
      </c>
      <c r="C25" s="20">
        <v>3393951.12</v>
      </c>
      <c r="D25" s="20">
        <v>3393951.12</v>
      </c>
      <c r="E25" s="20">
        <v>3393951.12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ht="21.75" customHeight="1" spans="1:15">
      <c r="A26" s="97" t="s">
        <v>121</v>
      </c>
      <c r="B26" s="97" t="s">
        <v>122</v>
      </c>
      <c r="C26" s="20">
        <v>3393951.12</v>
      </c>
      <c r="D26" s="20">
        <v>3393951.12</v>
      </c>
      <c r="E26" s="20">
        <v>3393951.12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ht="21.75" customHeight="1" spans="1:15">
      <c r="A27" s="132" t="s">
        <v>123</v>
      </c>
      <c r="B27" s="132" t="s">
        <v>124</v>
      </c>
      <c r="C27" s="20">
        <v>3393951.12</v>
      </c>
      <c r="D27" s="20">
        <v>3393951.12</v>
      </c>
      <c r="E27" s="20">
        <v>3393951.12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ht="21.75" customHeight="1" spans="1:15">
      <c r="A28" s="21" t="s">
        <v>125</v>
      </c>
      <c r="B28" s="21" t="s">
        <v>125</v>
      </c>
      <c r="C28" s="20">
        <v>48603925.68</v>
      </c>
      <c r="D28" s="20">
        <v>43603925.68</v>
      </c>
      <c r="E28" s="20">
        <v>43326640.68</v>
      </c>
      <c r="F28" s="20">
        <v>277285</v>
      </c>
      <c r="G28" s="20"/>
      <c r="H28" s="20"/>
      <c r="I28" s="20"/>
      <c r="J28" s="20">
        <v>5000000</v>
      </c>
      <c r="K28" s="20"/>
      <c r="L28" s="20"/>
      <c r="M28" s="20"/>
      <c r="N28" s="20"/>
      <c r="O28" s="20">
        <v>5000000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A1" sqref="A1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35" t="s">
        <v>126</v>
      </c>
    </row>
    <row r="2" ht="36" customHeight="1" spans="1:4">
      <c r="A2" s="135" t="str">
        <f>"2025"&amp;"年财政拨款收支预算总表"</f>
        <v>2025年财政拨款收支预算总表</v>
      </c>
      <c r="B2" s="135"/>
      <c r="C2" s="135"/>
      <c r="D2" s="135"/>
    </row>
    <row r="3" ht="24" customHeight="1" spans="1:4">
      <c r="A3" s="127" t="str">
        <f>"单位名称："&amp;"云南省西畴县第二中学"</f>
        <v>单位名称：云南省西畴县第二中学</v>
      </c>
      <c r="B3" s="127"/>
      <c r="C3" s="136"/>
      <c r="D3" s="84" t="s">
        <v>1</v>
      </c>
    </row>
    <row r="4" ht="19.5" customHeight="1" spans="1:4">
      <c r="A4" s="10" t="s">
        <v>2</v>
      </c>
      <c r="B4" s="12"/>
      <c r="C4" s="10" t="s">
        <v>3</v>
      </c>
      <c r="D4" s="12"/>
    </row>
    <row r="5" ht="21.75" customHeight="1" spans="1:4">
      <c r="A5" s="25" t="s">
        <v>4</v>
      </c>
      <c r="B5" s="86" t="str">
        <f>"2025"&amp;"年预算数"</f>
        <v>2025年预算数</v>
      </c>
      <c r="C5" s="25" t="s">
        <v>127</v>
      </c>
      <c r="D5" s="86" t="str">
        <f>"2025"&amp;"年预算数"</f>
        <v>2025年预算数</v>
      </c>
    </row>
    <row r="6" ht="17.25" customHeight="1" spans="1:4">
      <c r="A6" s="27"/>
      <c r="B6" s="89"/>
      <c r="C6" s="27"/>
      <c r="D6" s="89"/>
    </row>
    <row r="7" ht="17.25" customHeight="1" spans="1:4">
      <c r="A7" s="137" t="s">
        <v>128</v>
      </c>
      <c r="B7" s="20">
        <v>43603925.68</v>
      </c>
      <c r="C7" s="138" t="s">
        <v>129</v>
      </c>
      <c r="D7" s="20">
        <v>43603925.68</v>
      </c>
    </row>
    <row r="8" ht="17.25" customHeight="1" spans="1:4">
      <c r="A8" s="139" t="s">
        <v>130</v>
      </c>
      <c r="B8" s="20">
        <v>43603925.68</v>
      </c>
      <c r="C8" s="138" t="s">
        <v>131</v>
      </c>
      <c r="D8" s="20"/>
    </row>
    <row r="9" ht="17.25" customHeight="1" spans="1:4">
      <c r="A9" s="139" t="s">
        <v>132</v>
      </c>
      <c r="B9" s="20"/>
      <c r="C9" s="138" t="s">
        <v>133</v>
      </c>
      <c r="D9" s="20"/>
    </row>
    <row r="10" ht="17.25" customHeight="1" spans="1:4">
      <c r="A10" s="139" t="s">
        <v>134</v>
      </c>
      <c r="B10" s="20"/>
      <c r="C10" s="138" t="s">
        <v>135</v>
      </c>
      <c r="D10" s="20"/>
    </row>
    <row r="11" ht="17.25" customHeight="1" spans="1:4">
      <c r="A11" s="139" t="s">
        <v>136</v>
      </c>
      <c r="B11" s="20"/>
      <c r="C11" s="138" t="s">
        <v>137</v>
      </c>
      <c r="D11" s="20"/>
    </row>
    <row r="12" ht="17.25" customHeight="1" spans="1:4">
      <c r="A12" s="139" t="s">
        <v>130</v>
      </c>
      <c r="B12" s="20"/>
      <c r="C12" s="138" t="s">
        <v>138</v>
      </c>
      <c r="D12" s="20">
        <v>30731561.83</v>
      </c>
    </row>
    <row r="13" ht="17.25" customHeight="1" spans="1:4">
      <c r="A13" s="139" t="s">
        <v>132</v>
      </c>
      <c r="B13" s="20"/>
      <c r="C13" s="138" t="s">
        <v>139</v>
      </c>
      <c r="D13" s="20"/>
    </row>
    <row r="14" ht="17.25" customHeight="1" spans="1:4">
      <c r="A14" s="139" t="s">
        <v>134</v>
      </c>
      <c r="B14" s="20"/>
      <c r="C14" s="138" t="s">
        <v>140</v>
      </c>
      <c r="D14" s="20"/>
    </row>
    <row r="15" ht="17.25" customHeight="1" spans="1:4">
      <c r="A15" s="139"/>
      <c r="B15" s="139"/>
      <c r="C15" s="138" t="s">
        <v>141</v>
      </c>
      <c r="D15" s="20">
        <v>6786004.18</v>
      </c>
    </row>
    <row r="16" ht="17.25" customHeight="1" spans="1:4">
      <c r="A16" s="139"/>
      <c r="B16" s="137"/>
      <c r="C16" s="138" t="s">
        <v>142</v>
      </c>
      <c r="D16" s="20">
        <v>2692408.55</v>
      </c>
    </row>
    <row r="17" ht="17.25" customHeight="1" spans="1:4">
      <c r="A17" s="140"/>
      <c r="B17" s="141"/>
      <c r="C17" s="138" t="s">
        <v>143</v>
      </c>
      <c r="D17" s="20"/>
    </row>
    <row r="18" ht="17.25" customHeight="1" spans="1:4">
      <c r="A18" s="140"/>
      <c r="B18" s="141"/>
      <c r="C18" s="138" t="s">
        <v>144</v>
      </c>
      <c r="D18" s="20"/>
    </row>
    <row r="19" ht="17.25" customHeight="1" spans="1:4">
      <c r="A19" s="142"/>
      <c r="B19" s="142"/>
      <c r="C19" s="138" t="s">
        <v>145</v>
      </c>
      <c r="D19" s="20"/>
    </row>
    <row r="20" ht="17.25" customHeight="1" spans="1:4">
      <c r="A20" s="142"/>
      <c r="B20" s="142"/>
      <c r="C20" s="138" t="s">
        <v>146</v>
      </c>
      <c r="D20" s="20"/>
    </row>
    <row r="21" ht="17.25" customHeight="1" spans="1:4">
      <c r="A21" s="142"/>
      <c r="B21" s="142"/>
      <c r="C21" s="138" t="s">
        <v>147</v>
      </c>
      <c r="D21" s="20"/>
    </row>
    <row r="22" ht="17.25" customHeight="1" spans="1:4">
      <c r="A22" s="142"/>
      <c r="B22" s="142"/>
      <c r="C22" s="138" t="s">
        <v>148</v>
      </c>
      <c r="D22" s="20"/>
    </row>
    <row r="23" ht="17.25" customHeight="1" spans="1:4">
      <c r="A23" s="142"/>
      <c r="B23" s="142"/>
      <c r="C23" s="138" t="s">
        <v>149</v>
      </c>
      <c r="D23" s="20"/>
    </row>
    <row r="24" ht="17.25" customHeight="1" spans="1:4">
      <c r="A24" s="142"/>
      <c r="B24" s="142"/>
      <c r="C24" s="138" t="s">
        <v>150</v>
      </c>
      <c r="D24" s="20"/>
    </row>
    <row r="25" ht="17.25" customHeight="1" spans="1:4">
      <c r="A25" s="142"/>
      <c r="B25" s="142"/>
      <c r="C25" s="138" t="s">
        <v>151</v>
      </c>
      <c r="D25" s="20"/>
    </row>
    <row r="26" ht="17.25" customHeight="1" spans="1:4">
      <c r="A26" s="142"/>
      <c r="B26" s="142"/>
      <c r="C26" s="138" t="s">
        <v>152</v>
      </c>
      <c r="D26" s="20">
        <v>3393951.12</v>
      </c>
    </row>
    <row r="27" ht="17.25" customHeight="1" spans="1:4">
      <c r="A27" s="142"/>
      <c r="B27" s="142"/>
      <c r="C27" s="138" t="s">
        <v>153</v>
      </c>
      <c r="D27" s="20"/>
    </row>
    <row r="28" ht="17.25" customHeight="1" spans="1:4">
      <c r="A28" s="142"/>
      <c r="B28" s="142"/>
      <c r="C28" s="138" t="s">
        <v>154</v>
      </c>
      <c r="D28" s="20"/>
    </row>
    <row r="29" ht="17.25" customHeight="1" spans="1:4">
      <c r="A29" s="142"/>
      <c r="B29" s="142"/>
      <c r="C29" s="138" t="s">
        <v>155</v>
      </c>
      <c r="D29" s="20"/>
    </row>
    <row r="30" ht="17.25" customHeight="1" spans="1:4">
      <c r="A30" s="142"/>
      <c r="B30" s="142"/>
      <c r="C30" s="138" t="s">
        <v>156</v>
      </c>
      <c r="D30" s="20"/>
    </row>
    <row r="31" ht="17.25" customHeight="1" spans="1:4">
      <c r="A31" s="143"/>
      <c r="B31" s="141"/>
      <c r="C31" s="138" t="s">
        <v>157</v>
      </c>
      <c r="D31" s="20"/>
    </row>
    <row r="32" ht="17.25" customHeight="1" spans="1:4">
      <c r="A32" s="143"/>
      <c r="B32" s="141"/>
      <c r="C32" s="138" t="s">
        <v>158</v>
      </c>
      <c r="D32" s="80"/>
    </row>
    <row r="33" ht="17.25" customHeight="1" spans="1:4">
      <c r="A33" s="143"/>
      <c r="B33" s="141"/>
      <c r="C33" s="138" t="s">
        <v>159</v>
      </c>
      <c r="D33" s="20"/>
    </row>
    <row r="34" ht="17.25" customHeight="1" spans="1:4">
      <c r="A34" s="143"/>
      <c r="B34" s="141"/>
      <c r="C34" s="138" t="s">
        <v>160</v>
      </c>
      <c r="D34" s="20"/>
    </row>
    <row r="35" ht="17.25" customHeight="1" spans="1:4">
      <c r="A35" s="143"/>
      <c r="B35" s="141"/>
      <c r="C35" s="138" t="s">
        <v>161</v>
      </c>
      <c r="D35" s="80"/>
    </row>
    <row r="36" customHeight="1" spans="1:4">
      <c r="A36" s="143"/>
      <c r="B36" s="141"/>
      <c r="C36" s="140" t="s">
        <v>162</v>
      </c>
      <c r="D36" s="141"/>
    </row>
    <row r="37" ht="17.25" customHeight="1" spans="1:4">
      <c r="A37" s="144" t="s">
        <v>163</v>
      </c>
      <c r="B37" s="145">
        <v>43603925.68</v>
      </c>
      <c r="C37" s="143" t="s">
        <v>52</v>
      </c>
      <c r="D37" s="145">
        <v>43603925.68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6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showZeros="0" workbookViewId="0">
      <selection activeCell="A1" sqref="A1:G28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100"/>
      <c r="F1" s="46"/>
      <c r="G1" s="35" t="s">
        <v>164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4"/>
      <c r="C2" s="4"/>
      <c r="D2" s="4"/>
      <c r="E2" s="4"/>
      <c r="F2" s="4"/>
      <c r="G2" s="4"/>
    </row>
    <row r="3" ht="18" customHeight="1" spans="1:7">
      <c r="A3" s="127" t="str">
        <f>"单位名称："&amp;"云南省西畴县第二中学"</f>
        <v>单位名称：云南省西畴县第二中学</v>
      </c>
      <c r="B3" s="127"/>
      <c r="C3" s="127"/>
      <c r="D3" s="127"/>
      <c r="E3" s="127"/>
      <c r="F3" s="84"/>
      <c r="G3" s="84" t="s">
        <v>1</v>
      </c>
    </row>
    <row r="4" ht="20.25" customHeight="1" spans="1:7">
      <c r="A4" s="128" t="s">
        <v>165</v>
      </c>
      <c r="B4" s="129"/>
      <c r="C4" s="86" t="s">
        <v>56</v>
      </c>
      <c r="D4" s="113" t="s">
        <v>75</v>
      </c>
      <c r="E4" s="119"/>
      <c r="F4" s="120"/>
      <c r="G4" s="105" t="s">
        <v>76</v>
      </c>
    </row>
    <row r="5" ht="20.25" customHeight="1" spans="1:7">
      <c r="A5" s="130" t="s">
        <v>73</v>
      </c>
      <c r="B5" s="130" t="s">
        <v>74</v>
      </c>
      <c r="C5" s="89"/>
      <c r="D5" s="52" t="s">
        <v>58</v>
      </c>
      <c r="E5" s="52" t="s">
        <v>166</v>
      </c>
      <c r="F5" s="52" t="s">
        <v>167</v>
      </c>
      <c r="G5" s="77"/>
    </row>
    <row r="6" ht="19.5" customHeight="1" spans="1:7">
      <c r="A6" s="130" t="s">
        <v>168</v>
      </c>
      <c r="B6" s="130" t="s">
        <v>169</v>
      </c>
      <c r="C6" s="130" t="s">
        <v>170</v>
      </c>
      <c r="D6" s="52">
        <v>4</v>
      </c>
      <c r="E6" s="131" t="s">
        <v>171</v>
      </c>
      <c r="F6" s="131" t="s">
        <v>172</v>
      </c>
      <c r="G6" s="130" t="s">
        <v>173</v>
      </c>
    </row>
    <row r="7" ht="18" customHeight="1" spans="1:7">
      <c r="A7" s="19" t="s">
        <v>84</v>
      </c>
      <c r="B7" s="19" t="s">
        <v>85</v>
      </c>
      <c r="C7" s="20">
        <v>30731561.83</v>
      </c>
      <c r="D7" s="20">
        <v>30454276.83</v>
      </c>
      <c r="E7" s="20">
        <v>30233670</v>
      </c>
      <c r="F7" s="20">
        <v>220606.83</v>
      </c>
      <c r="G7" s="20">
        <v>277285</v>
      </c>
    </row>
    <row r="8" ht="18" customHeight="1" spans="1:7">
      <c r="A8" s="97" t="s">
        <v>86</v>
      </c>
      <c r="B8" s="97" t="s">
        <v>87</v>
      </c>
      <c r="C8" s="20">
        <v>30725243.83</v>
      </c>
      <c r="D8" s="20">
        <v>30454276.83</v>
      </c>
      <c r="E8" s="20">
        <v>30233670</v>
      </c>
      <c r="F8" s="20">
        <v>220606.83</v>
      </c>
      <c r="G8" s="20">
        <v>270967</v>
      </c>
    </row>
    <row r="9" ht="18" customHeight="1" spans="1:7">
      <c r="A9" s="132" t="s">
        <v>88</v>
      </c>
      <c r="B9" s="132" t="s">
        <v>89</v>
      </c>
      <c r="C9" s="20">
        <v>20620067.15</v>
      </c>
      <c r="D9" s="20">
        <v>20349100.15</v>
      </c>
      <c r="E9" s="20">
        <v>20205818</v>
      </c>
      <c r="F9" s="20">
        <v>143282.15</v>
      </c>
      <c r="G9" s="20">
        <v>270967</v>
      </c>
    </row>
    <row r="10" ht="18" customHeight="1" spans="1:7">
      <c r="A10" s="132" t="s">
        <v>90</v>
      </c>
      <c r="B10" s="132" t="s">
        <v>91</v>
      </c>
      <c r="C10" s="20">
        <v>10105176.68</v>
      </c>
      <c r="D10" s="20">
        <v>10105176.68</v>
      </c>
      <c r="E10" s="20">
        <v>10027852</v>
      </c>
      <c r="F10" s="20">
        <v>77324.68</v>
      </c>
      <c r="G10" s="20"/>
    </row>
    <row r="11" ht="18" customHeight="1" spans="1:7">
      <c r="A11" s="97" t="s">
        <v>92</v>
      </c>
      <c r="B11" s="97" t="s">
        <v>93</v>
      </c>
      <c r="C11" s="20">
        <v>6318</v>
      </c>
      <c r="D11" s="20"/>
      <c r="E11" s="20"/>
      <c r="F11" s="20"/>
      <c r="G11" s="20">
        <v>6318</v>
      </c>
    </row>
    <row r="12" ht="18" customHeight="1" spans="1:7">
      <c r="A12" s="132" t="s">
        <v>94</v>
      </c>
      <c r="B12" s="132" t="s">
        <v>95</v>
      </c>
      <c r="C12" s="20">
        <v>6318</v>
      </c>
      <c r="D12" s="20"/>
      <c r="E12" s="20"/>
      <c r="F12" s="20"/>
      <c r="G12" s="20">
        <v>6318</v>
      </c>
    </row>
    <row r="13" ht="18" customHeight="1" spans="1:7">
      <c r="A13" s="19" t="s">
        <v>96</v>
      </c>
      <c r="B13" s="19" t="s">
        <v>97</v>
      </c>
      <c r="C13" s="20">
        <v>6786004.18</v>
      </c>
      <c r="D13" s="20">
        <v>6786004.18</v>
      </c>
      <c r="E13" s="20">
        <v>6751204.18</v>
      </c>
      <c r="F13" s="20">
        <v>34800</v>
      </c>
      <c r="G13" s="20"/>
    </row>
    <row r="14" ht="18" customHeight="1" spans="1:7">
      <c r="A14" s="97" t="s">
        <v>98</v>
      </c>
      <c r="B14" s="97" t="s">
        <v>99</v>
      </c>
      <c r="C14" s="20">
        <v>6527078.76</v>
      </c>
      <c r="D14" s="20">
        <v>6527078.76</v>
      </c>
      <c r="E14" s="20">
        <v>6492278.76</v>
      </c>
      <c r="F14" s="20">
        <v>34800</v>
      </c>
      <c r="G14" s="20"/>
    </row>
    <row r="15" ht="18" customHeight="1" spans="1:7">
      <c r="A15" s="132" t="s">
        <v>100</v>
      </c>
      <c r="B15" s="132" t="s">
        <v>101</v>
      </c>
      <c r="C15" s="20">
        <v>2001810.6</v>
      </c>
      <c r="D15" s="20">
        <v>2001810.6</v>
      </c>
      <c r="E15" s="20">
        <v>1967010.6</v>
      </c>
      <c r="F15" s="20">
        <v>34800</v>
      </c>
      <c r="G15" s="20"/>
    </row>
    <row r="16" ht="18" customHeight="1" spans="1:7">
      <c r="A16" s="132" t="s">
        <v>102</v>
      </c>
      <c r="B16" s="132" t="s">
        <v>103</v>
      </c>
      <c r="C16" s="20">
        <v>4525268.16</v>
      </c>
      <c r="D16" s="20">
        <v>4525268.16</v>
      </c>
      <c r="E16" s="20">
        <v>4525268.16</v>
      </c>
      <c r="F16" s="20"/>
      <c r="G16" s="20"/>
    </row>
    <row r="17" ht="18" customHeight="1" spans="1:7">
      <c r="A17" s="97" t="s">
        <v>104</v>
      </c>
      <c r="B17" s="97" t="s">
        <v>105</v>
      </c>
      <c r="C17" s="20">
        <v>68739</v>
      </c>
      <c r="D17" s="20">
        <v>68739</v>
      </c>
      <c r="E17" s="20">
        <v>68739</v>
      </c>
      <c r="F17" s="20"/>
      <c r="G17" s="20"/>
    </row>
    <row r="18" ht="18" customHeight="1" spans="1:7">
      <c r="A18" s="132" t="s">
        <v>106</v>
      </c>
      <c r="B18" s="132" t="s">
        <v>107</v>
      </c>
      <c r="C18" s="20">
        <v>68739</v>
      </c>
      <c r="D18" s="20">
        <v>68739</v>
      </c>
      <c r="E18" s="20">
        <v>68739</v>
      </c>
      <c r="F18" s="20"/>
      <c r="G18" s="20"/>
    </row>
    <row r="19" ht="18" customHeight="1" spans="1:7">
      <c r="A19" s="97" t="s">
        <v>108</v>
      </c>
      <c r="B19" s="97" t="s">
        <v>109</v>
      </c>
      <c r="C19" s="20">
        <v>190186.42</v>
      </c>
      <c r="D19" s="20">
        <v>190186.42</v>
      </c>
      <c r="E19" s="20">
        <v>190186.42</v>
      </c>
      <c r="F19" s="20"/>
      <c r="G19" s="20"/>
    </row>
    <row r="20" ht="18" customHeight="1" spans="1:7">
      <c r="A20" s="132" t="s">
        <v>110</v>
      </c>
      <c r="B20" s="132" t="s">
        <v>109</v>
      </c>
      <c r="C20" s="20">
        <v>190186.42</v>
      </c>
      <c r="D20" s="20">
        <v>190186.42</v>
      </c>
      <c r="E20" s="20">
        <v>190186.42</v>
      </c>
      <c r="F20" s="20"/>
      <c r="G20" s="20"/>
    </row>
    <row r="21" ht="18" customHeight="1" spans="1:7">
      <c r="A21" s="19" t="s">
        <v>111</v>
      </c>
      <c r="B21" s="19" t="s">
        <v>112</v>
      </c>
      <c r="C21" s="20">
        <v>2692408.55</v>
      </c>
      <c r="D21" s="20">
        <v>2692408.55</v>
      </c>
      <c r="E21" s="20">
        <v>2692408.55</v>
      </c>
      <c r="F21" s="20"/>
      <c r="G21" s="20"/>
    </row>
    <row r="22" ht="18" customHeight="1" spans="1:7">
      <c r="A22" s="97" t="s">
        <v>113</v>
      </c>
      <c r="B22" s="97" t="s">
        <v>114</v>
      </c>
      <c r="C22" s="20">
        <v>2692408.55</v>
      </c>
      <c r="D22" s="20">
        <v>2692408.55</v>
      </c>
      <c r="E22" s="20">
        <v>2692408.55</v>
      </c>
      <c r="F22" s="20"/>
      <c r="G22" s="20"/>
    </row>
    <row r="23" ht="18" customHeight="1" spans="1:7">
      <c r="A23" s="132" t="s">
        <v>115</v>
      </c>
      <c r="B23" s="132" t="s">
        <v>116</v>
      </c>
      <c r="C23" s="20">
        <v>2445253.92</v>
      </c>
      <c r="D23" s="20">
        <v>2445253.92</v>
      </c>
      <c r="E23" s="20">
        <v>2445253.92</v>
      </c>
      <c r="F23" s="20"/>
      <c r="G23" s="20"/>
    </row>
    <row r="24" ht="18" customHeight="1" spans="1:7">
      <c r="A24" s="132" t="s">
        <v>117</v>
      </c>
      <c r="B24" s="132" t="s">
        <v>118</v>
      </c>
      <c r="C24" s="20">
        <v>247154.63</v>
      </c>
      <c r="D24" s="20">
        <v>247154.63</v>
      </c>
      <c r="E24" s="20">
        <v>247154.63</v>
      </c>
      <c r="F24" s="20"/>
      <c r="G24" s="20"/>
    </row>
    <row r="25" ht="18" customHeight="1" spans="1:7">
      <c r="A25" s="19" t="s">
        <v>119</v>
      </c>
      <c r="B25" s="19" t="s">
        <v>120</v>
      </c>
      <c r="C25" s="20">
        <v>3393951.12</v>
      </c>
      <c r="D25" s="20">
        <v>3393951.12</v>
      </c>
      <c r="E25" s="20">
        <v>3393951.12</v>
      </c>
      <c r="F25" s="20"/>
      <c r="G25" s="20"/>
    </row>
    <row r="26" ht="18" customHeight="1" spans="1:7">
      <c r="A26" s="97" t="s">
        <v>121</v>
      </c>
      <c r="B26" s="97" t="s">
        <v>122</v>
      </c>
      <c r="C26" s="20">
        <v>3393951.12</v>
      </c>
      <c r="D26" s="20">
        <v>3393951.12</v>
      </c>
      <c r="E26" s="20">
        <v>3393951.12</v>
      </c>
      <c r="F26" s="20"/>
      <c r="G26" s="20"/>
    </row>
    <row r="27" ht="18" customHeight="1" spans="1:7">
      <c r="A27" s="132" t="s">
        <v>123</v>
      </c>
      <c r="B27" s="132" t="s">
        <v>124</v>
      </c>
      <c r="C27" s="20">
        <v>3393951.12</v>
      </c>
      <c r="D27" s="20">
        <v>3393951.12</v>
      </c>
      <c r="E27" s="20">
        <v>3393951.12</v>
      </c>
      <c r="F27" s="20"/>
      <c r="G27" s="20"/>
    </row>
    <row r="28" ht="18" customHeight="1" spans="1:7">
      <c r="A28" s="133" t="s">
        <v>125</v>
      </c>
      <c r="B28" s="134" t="s">
        <v>125</v>
      </c>
      <c r="C28" s="20">
        <v>43603925.68</v>
      </c>
      <c r="D28" s="20">
        <v>43326640.68</v>
      </c>
      <c r="E28" s="20">
        <v>43071233.85</v>
      </c>
      <c r="F28" s="20">
        <v>255406.83</v>
      </c>
      <c r="G28" s="20">
        <v>277285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" right="0.3" top="0.46" bottom="0.46" header="0.4" footer="0.4"/>
  <pageSetup paperSize="9" scale="8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A7" sqref="A7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22"/>
      <c r="B1" s="122"/>
      <c r="C1" s="55"/>
      <c r="D1" s="123"/>
      <c r="F1" s="76" t="s">
        <v>174</v>
      </c>
    </row>
    <row r="2" ht="32.25" customHeight="1" spans="1:6">
      <c r="A2" s="85" t="str">
        <f>"2025"&amp;"年一般公共预算“三公”经费支出预算表"</f>
        <v>2025年一般公共预算“三公”经费支出预算表</v>
      </c>
      <c r="B2" s="124"/>
      <c r="C2" s="124"/>
      <c r="D2" s="124"/>
      <c r="E2" s="124"/>
      <c r="F2" s="124"/>
    </row>
    <row r="3" ht="18.75" customHeight="1" spans="1:6">
      <c r="A3" s="5" t="str">
        <f>"单位名称："&amp;"云南省西畴县第二中学"</f>
        <v>单位名称：云南省西畴县第二中学</v>
      </c>
      <c r="B3" s="5"/>
      <c r="C3" s="5"/>
      <c r="D3" s="5"/>
      <c r="F3" s="76" t="s">
        <v>175</v>
      </c>
    </row>
    <row r="4" ht="19.5" customHeight="1" spans="1:6">
      <c r="A4" s="9" t="s">
        <v>176</v>
      </c>
      <c r="B4" s="25" t="s">
        <v>177</v>
      </c>
      <c r="C4" s="10" t="s">
        <v>178</v>
      </c>
      <c r="D4" s="11"/>
      <c r="E4" s="12"/>
      <c r="F4" s="25" t="s">
        <v>179</v>
      </c>
    </row>
    <row r="5" ht="19.5" customHeight="1" spans="1:6">
      <c r="A5" s="16"/>
      <c r="B5" s="27"/>
      <c r="C5" s="52" t="s">
        <v>58</v>
      </c>
      <c r="D5" s="52" t="s">
        <v>180</v>
      </c>
      <c r="E5" s="52" t="s">
        <v>181</v>
      </c>
      <c r="F5" s="27"/>
    </row>
    <row r="6" ht="18.75" customHeight="1" spans="1:6">
      <c r="A6" s="125">
        <v>1</v>
      </c>
      <c r="B6" s="125">
        <v>2</v>
      </c>
      <c r="C6" s="126">
        <v>3</v>
      </c>
      <c r="D6" s="125">
        <v>4</v>
      </c>
      <c r="E6" s="125">
        <v>5</v>
      </c>
      <c r="F6" s="125">
        <v>6</v>
      </c>
    </row>
    <row r="7" ht="24" customHeight="1" spans="1:6">
      <c r="A7" s="20">
        <v>26700</v>
      </c>
      <c r="B7" s="20"/>
      <c r="C7" s="20">
        <v>18900</v>
      </c>
      <c r="D7" s="20"/>
      <c r="E7" s="20">
        <v>18900</v>
      </c>
      <c r="F7" s="20">
        <v>7800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scale="94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6"/>
  <sheetViews>
    <sheetView showZeros="0" workbookViewId="0">
      <selection activeCell="O33" sqref="O33"/>
    </sheetView>
  </sheetViews>
  <sheetFormatPr defaultColWidth="10.6555555555556" defaultRowHeight="14.25" customHeight="1"/>
  <cols>
    <col min="1" max="1" width="23.8333333333333" customWidth="1"/>
    <col min="2" max="2" width="24.6555555555556" customWidth="1"/>
    <col min="3" max="3" width="24.3333333333333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8" width="18" customWidth="1"/>
    <col min="9" max="9" width="18.6666666666667" customWidth="1"/>
    <col min="10" max="10" width="12.6666666666667" customWidth="1"/>
    <col min="11" max="11" width="8.16666666666667" customWidth="1"/>
    <col min="12" max="12" width="8.83333333333333" customWidth="1"/>
    <col min="13" max="13" width="19" customWidth="1"/>
    <col min="14" max="14" width="10.6666666666667" customWidth="1"/>
    <col min="15" max="15" width="10" customWidth="1"/>
    <col min="16" max="16" width="11" customWidth="1"/>
    <col min="17" max="18" width="9.16666666666667" customWidth="1"/>
    <col min="19" max="19" width="7" customWidth="1"/>
    <col min="20" max="20" width="6.16666666666667" customWidth="1"/>
    <col min="21" max="21" width="8.33333333333333" customWidth="1"/>
    <col min="22" max="22" width="9.16666666666667" customWidth="1"/>
    <col min="23" max="23" width="7.16666666666667" customWidth="1"/>
    <col min="24" max="24" width="6.66666666666667" customWidth="1"/>
  </cols>
  <sheetData>
    <row r="1" ht="18.75" customHeight="1" spans="2:24">
      <c r="B1" s="109"/>
      <c r="D1" s="110"/>
      <c r="E1" s="110"/>
      <c r="F1" s="110"/>
      <c r="G1" s="110"/>
      <c r="H1" s="56"/>
      <c r="I1" s="56"/>
      <c r="J1" s="2"/>
      <c r="K1" s="56"/>
      <c r="L1" s="56"/>
      <c r="M1" s="56"/>
      <c r="N1" s="56"/>
      <c r="O1" s="2"/>
      <c r="P1" s="2"/>
      <c r="Q1" s="2"/>
      <c r="R1" s="56"/>
      <c r="V1" s="109"/>
      <c r="X1" s="45" t="s">
        <v>182</v>
      </c>
    </row>
    <row r="2" ht="39.75" customHeight="1" spans="1:24">
      <c r="A2" s="111" t="str">
        <f>"2025"&amp;"年部门基本支出预算表（人员类、运转类公用经费项目）"</f>
        <v>2025年部门基本支出预算表（人员类、运转类公用经费项目）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ht="18.75" customHeight="1" spans="1:24">
      <c r="A3" s="5" t="str">
        <f>"单位名称："&amp;"云南省西畴县第二中学"</f>
        <v>单位名称：云南省西畴县第二中学</v>
      </c>
      <c r="B3" s="5"/>
      <c r="C3" s="5"/>
      <c r="D3" s="5"/>
      <c r="E3" s="5"/>
      <c r="F3" s="5"/>
      <c r="G3" s="5"/>
      <c r="H3" s="112"/>
      <c r="I3" s="112"/>
      <c r="J3" s="6"/>
      <c r="K3" s="112"/>
      <c r="L3" s="112"/>
      <c r="M3" s="112"/>
      <c r="N3" s="112"/>
      <c r="O3" s="6"/>
      <c r="P3" s="6"/>
      <c r="Q3" s="6"/>
      <c r="R3" s="112"/>
      <c r="V3" s="109"/>
      <c r="X3" s="71" t="s">
        <v>175</v>
      </c>
    </row>
    <row r="4" ht="18" customHeight="1" spans="1:24">
      <c r="A4" s="8" t="s">
        <v>183</v>
      </c>
      <c r="B4" s="8" t="s">
        <v>184</v>
      </c>
      <c r="C4" s="8" t="s">
        <v>185</v>
      </c>
      <c r="D4" s="8" t="s">
        <v>186</v>
      </c>
      <c r="E4" s="8" t="s">
        <v>187</v>
      </c>
      <c r="F4" s="8" t="s">
        <v>188</v>
      </c>
      <c r="G4" s="8" t="s">
        <v>189</v>
      </c>
      <c r="H4" s="113" t="s">
        <v>190</v>
      </c>
      <c r="I4" s="119" t="s">
        <v>190</v>
      </c>
      <c r="J4" s="119"/>
      <c r="K4" s="119"/>
      <c r="L4" s="119"/>
      <c r="M4" s="119"/>
      <c r="N4" s="119"/>
      <c r="O4" s="119"/>
      <c r="P4" s="119"/>
      <c r="Q4" s="119"/>
      <c r="R4" s="119" t="s">
        <v>62</v>
      </c>
      <c r="S4" s="119" t="s">
        <v>78</v>
      </c>
      <c r="T4" s="119"/>
      <c r="U4" s="119"/>
      <c r="V4" s="119"/>
      <c r="W4" s="119"/>
      <c r="X4" s="120"/>
    </row>
    <row r="5" ht="18" customHeight="1" spans="1:24">
      <c r="A5" s="13"/>
      <c r="B5" s="13"/>
      <c r="C5" s="13"/>
      <c r="D5" s="13"/>
      <c r="E5" s="13"/>
      <c r="F5" s="13"/>
      <c r="G5" s="13"/>
      <c r="H5" s="86" t="s">
        <v>191</v>
      </c>
      <c r="I5" s="113" t="s">
        <v>59</v>
      </c>
      <c r="J5" s="119"/>
      <c r="K5" s="119"/>
      <c r="L5" s="119"/>
      <c r="M5" s="119"/>
      <c r="N5" s="120"/>
      <c r="O5" s="10" t="s">
        <v>192</v>
      </c>
      <c r="P5" s="11"/>
      <c r="Q5" s="12"/>
      <c r="R5" s="8" t="s">
        <v>62</v>
      </c>
      <c r="S5" s="113" t="s">
        <v>78</v>
      </c>
      <c r="T5" s="119" t="s">
        <v>65</v>
      </c>
      <c r="U5" s="119" t="s">
        <v>78</v>
      </c>
      <c r="V5" s="119" t="s">
        <v>67</v>
      </c>
      <c r="W5" s="119" t="s">
        <v>68</v>
      </c>
      <c r="X5" s="120" t="s">
        <v>69</v>
      </c>
    </row>
    <row r="6" ht="18.75" customHeight="1" spans="1:24">
      <c r="A6" s="13"/>
      <c r="B6" s="13"/>
      <c r="C6" s="13"/>
      <c r="D6" s="13"/>
      <c r="E6" s="13"/>
      <c r="F6" s="13"/>
      <c r="G6" s="13"/>
      <c r="H6" s="114"/>
      <c r="I6" s="121" t="s">
        <v>193</v>
      </c>
      <c r="J6" s="54" t="s">
        <v>194</v>
      </c>
      <c r="K6" s="8" t="s">
        <v>195</v>
      </c>
      <c r="L6" s="8" t="s">
        <v>196</v>
      </c>
      <c r="M6" s="8" t="s">
        <v>197</v>
      </c>
      <c r="N6" s="8" t="s">
        <v>198</v>
      </c>
      <c r="O6" s="8" t="s">
        <v>59</v>
      </c>
      <c r="P6" s="8" t="s">
        <v>60</v>
      </c>
      <c r="Q6" s="8" t="s">
        <v>61</v>
      </c>
      <c r="R6" s="13"/>
      <c r="S6" s="8" t="s">
        <v>58</v>
      </c>
      <c r="T6" s="8" t="s">
        <v>65</v>
      </c>
      <c r="U6" s="8" t="s">
        <v>199</v>
      </c>
      <c r="V6" s="8" t="s">
        <v>67</v>
      </c>
      <c r="W6" s="8" t="s">
        <v>68</v>
      </c>
      <c r="X6" s="8" t="s">
        <v>69</v>
      </c>
    </row>
    <row r="7" ht="37.5" customHeight="1" spans="1:24">
      <c r="A7" s="15"/>
      <c r="B7" s="15"/>
      <c r="C7" s="15"/>
      <c r="D7" s="15"/>
      <c r="E7" s="15"/>
      <c r="F7" s="15"/>
      <c r="G7" s="15"/>
      <c r="H7" s="89"/>
      <c r="I7" s="74" t="s">
        <v>58</v>
      </c>
      <c r="J7" s="74" t="s">
        <v>200</v>
      </c>
      <c r="K7" s="15" t="s">
        <v>194</v>
      </c>
      <c r="L7" s="15" t="s">
        <v>196</v>
      </c>
      <c r="M7" s="15" t="s">
        <v>197</v>
      </c>
      <c r="N7" s="15" t="s">
        <v>198</v>
      </c>
      <c r="O7" s="15" t="s">
        <v>196</v>
      </c>
      <c r="P7" s="15" t="s">
        <v>197</v>
      </c>
      <c r="Q7" s="15" t="s">
        <v>198</v>
      </c>
      <c r="R7" s="15" t="s">
        <v>62</v>
      </c>
      <c r="S7" s="15" t="s">
        <v>58</v>
      </c>
      <c r="T7" s="15" t="s">
        <v>65</v>
      </c>
      <c r="U7" s="15" t="s">
        <v>199</v>
      </c>
      <c r="V7" s="15" t="s">
        <v>67</v>
      </c>
      <c r="W7" s="15" t="s">
        <v>68</v>
      </c>
      <c r="X7" s="15" t="s">
        <v>69</v>
      </c>
    </row>
    <row r="8" ht="19.5" customHeight="1" spans="1:24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  <c r="X8" s="115">
        <v>24</v>
      </c>
    </row>
    <row r="9" s="98" customFormat="1" ht="21" customHeight="1" spans="1:24">
      <c r="A9" s="102" t="s">
        <v>71</v>
      </c>
      <c r="B9" s="102" t="s">
        <v>201</v>
      </c>
      <c r="C9" s="102" t="s">
        <v>202</v>
      </c>
      <c r="D9" s="102" t="s">
        <v>88</v>
      </c>
      <c r="E9" s="102" t="s">
        <v>89</v>
      </c>
      <c r="F9" s="102" t="s">
        <v>203</v>
      </c>
      <c r="G9" s="102" t="s">
        <v>204</v>
      </c>
      <c r="H9" s="107">
        <v>7635084</v>
      </c>
      <c r="I9" s="107">
        <v>7635084</v>
      </c>
      <c r="J9" s="107"/>
      <c r="K9" s="107"/>
      <c r="L9" s="107"/>
      <c r="M9" s="107">
        <v>7635084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="98" customFormat="1" ht="21" customHeight="1" spans="1:24">
      <c r="A10" s="102" t="s">
        <v>71</v>
      </c>
      <c r="B10" s="102" t="s">
        <v>201</v>
      </c>
      <c r="C10" s="102" t="s">
        <v>202</v>
      </c>
      <c r="D10" s="102" t="s">
        <v>90</v>
      </c>
      <c r="E10" s="102" t="s">
        <v>91</v>
      </c>
      <c r="F10" s="102" t="s">
        <v>203</v>
      </c>
      <c r="G10" s="102" t="s">
        <v>204</v>
      </c>
      <c r="H10" s="107">
        <v>4429752</v>
      </c>
      <c r="I10" s="107">
        <v>4429752</v>
      </c>
      <c r="J10" s="107"/>
      <c r="K10" s="107"/>
      <c r="L10" s="107"/>
      <c r="M10" s="107">
        <v>4429752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s="98" customFormat="1" ht="21" customHeight="1" spans="1:24">
      <c r="A11" s="102" t="s">
        <v>71</v>
      </c>
      <c r="B11" s="102" t="s">
        <v>205</v>
      </c>
      <c r="C11" s="102" t="s">
        <v>206</v>
      </c>
      <c r="D11" s="102" t="s">
        <v>88</v>
      </c>
      <c r="E11" s="102" t="s">
        <v>89</v>
      </c>
      <c r="F11" s="102" t="s">
        <v>203</v>
      </c>
      <c r="G11" s="102" t="s">
        <v>204</v>
      </c>
      <c r="H11" s="107">
        <v>239220</v>
      </c>
      <c r="I11" s="107">
        <v>239220</v>
      </c>
      <c r="J11" s="107"/>
      <c r="K11" s="107"/>
      <c r="L11" s="107"/>
      <c r="M11" s="107">
        <v>239220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="98" customFormat="1" ht="21" customHeight="1" spans="1:24">
      <c r="A12" s="102" t="s">
        <v>71</v>
      </c>
      <c r="B12" s="102" t="s">
        <v>205</v>
      </c>
      <c r="C12" s="102" t="s">
        <v>206</v>
      </c>
      <c r="D12" s="102" t="s">
        <v>90</v>
      </c>
      <c r="E12" s="102" t="s">
        <v>91</v>
      </c>
      <c r="F12" s="102" t="s">
        <v>203</v>
      </c>
      <c r="G12" s="102" t="s">
        <v>204</v>
      </c>
      <c r="H12" s="107">
        <v>44892</v>
      </c>
      <c r="I12" s="107">
        <v>44892</v>
      </c>
      <c r="J12" s="107"/>
      <c r="K12" s="107"/>
      <c r="L12" s="107"/>
      <c r="M12" s="107">
        <v>44892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s="98" customFormat="1" ht="21" customHeight="1" spans="1:24">
      <c r="A13" s="102" t="s">
        <v>71</v>
      </c>
      <c r="B13" s="102" t="s">
        <v>207</v>
      </c>
      <c r="C13" s="102" t="s">
        <v>208</v>
      </c>
      <c r="D13" s="102" t="s">
        <v>88</v>
      </c>
      <c r="E13" s="102" t="s">
        <v>89</v>
      </c>
      <c r="F13" s="102" t="s">
        <v>209</v>
      </c>
      <c r="G13" s="102" t="s">
        <v>210</v>
      </c>
      <c r="H13" s="107">
        <v>894000</v>
      </c>
      <c r="I13" s="107">
        <v>894000</v>
      </c>
      <c r="J13" s="107"/>
      <c r="K13" s="107"/>
      <c r="L13" s="107"/>
      <c r="M13" s="107">
        <v>894000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="98" customFormat="1" ht="21" customHeight="1" spans="1:24">
      <c r="A14" s="102" t="s">
        <v>71</v>
      </c>
      <c r="B14" s="102" t="s">
        <v>207</v>
      </c>
      <c r="C14" s="102" t="s">
        <v>208</v>
      </c>
      <c r="D14" s="102" t="s">
        <v>90</v>
      </c>
      <c r="E14" s="102" t="s">
        <v>91</v>
      </c>
      <c r="F14" s="102" t="s">
        <v>209</v>
      </c>
      <c r="G14" s="102" t="s">
        <v>210</v>
      </c>
      <c r="H14" s="107">
        <v>42000</v>
      </c>
      <c r="I14" s="107">
        <v>42000</v>
      </c>
      <c r="J14" s="107"/>
      <c r="K14" s="107"/>
      <c r="L14" s="107"/>
      <c r="M14" s="107">
        <v>42000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="98" customFormat="1" ht="21" customHeight="1" spans="1:24">
      <c r="A15" s="102" t="s">
        <v>71</v>
      </c>
      <c r="B15" s="102" t="s">
        <v>211</v>
      </c>
      <c r="C15" s="102" t="s">
        <v>212</v>
      </c>
      <c r="D15" s="102" t="s">
        <v>88</v>
      </c>
      <c r="E15" s="102" t="s">
        <v>89</v>
      </c>
      <c r="F15" s="102" t="s">
        <v>213</v>
      </c>
      <c r="G15" s="102" t="s">
        <v>214</v>
      </c>
      <c r="H15" s="107">
        <v>8792664</v>
      </c>
      <c r="I15" s="107">
        <v>8792664</v>
      </c>
      <c r="J15" s="107"/>
      <c r="K15" s="107"/>
      <c r="L15" s="107"/>
      <c r="M15" s="107">
        <v>8792664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="98" customFormat="1" ht="21" customHeight="1" spans="1:24">
      <c r="A16" s="102" t="s">
        <v>71</v>
      </c>
      <c r="B16" s="102" t="s">
        <v>211</v>
      </c>
      <c r="C16" s="102" t="s">
        <v>212</v>
      </c>
      <c r="D16" s="102" t="s">
        <v>90</v>
      </c>
      <c r="E16" s="102" t="s">
        <v>91</v>
      </c>
      <c r="F16" s="102" t="s">
        <v>213</v>
      </c>
      <c r="G16" s="102" t="s">
        <v>214</v>
      </c>
      <c r="H16" s="107">
        <v>4568592</v>
      </c>
      <c r="I16" s="107">
        <v>4568592</v>
      </c>
      <c r="J16" s="107"/>
      <c r="K16" s="107"/>
      <c r="L16" s="107"/>
      <c r="M16" s="107">
        <v>4568592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="98" customFormat="1" ht="21" customHeight="1" spans="1:24">
      <c r="A17" s="102" t="s">
        <v>71</v>
      </c>
      <c r="B17" s="102" t="s">
        <v>215</v>
      </c>
      <c r="C17" s="102" t="s">
        <v>216</v>
      </c>
      <c r="D17" s="102" t="s">
        <v>88</v>
      </c>
      <c r="E17" s="102" t="s">
        <v>89</v>
      </c>
      <c r="F17" s="102" t="s">
        <v>209</v>
      </c>
      <c r="G17" s="102" t="s">
        <v>210</v>
      </c>
      <c r="H17" s="107">
        <v>932448</v>
      </c>
      <c r="I17" s="107">
        <v>932448</v>
      </c>
      <c r="J17" s="107"/>
      <c r="K17" s="107"/>
      <c r="L17" s="107"/>
      <c r="M17" s="107">
        <v>932448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s="98" customFormat="1" ht="21" customHeight="1" spans="1:24">
      <c r="A18" s="102" t="s">
        <v>71</v>
      </c>
      <c r="B18" s="102" t="s">
        <v>215</v>
      </c>
      <c r="C18" s="102" t="s">
        <v>216</v>
      </c>
      <c r="D18" s="102" t="s">
        <v>90</v>
      </c>
      <c r="E18" s="102" t="s">
        <v>91</v>
      </c>
      <c r="F18" s="102" t="s">
        <v>209</v>
      </c>
      <c r="G18" s="102" t="s">
        <v>210</v>
      </c>
      <c r="H18" s="107">
        <v>509940</v>
      </c>
      <c r="I18" s="107">
        <v>509940</v>
      </c>
      <c r="J18" s="107"/>
      <c r="K18" s="107"/>
      <c r="L18" s="107"/>
      <c r="M18" s="107">
        <v>509940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s="98" customFormat="1" ht="21" customHeight="1" spans="1:24">
      <c r="A19" s="102" t="s">
        <v>71</v>
      </c>
      <c r="B19" s="102" t="s">
        <v>217</v>
      </c>
      <c r="C19" s="102" t="s">
        <v>218</v>
      </c>
      <c r="D19" s="102" t="s">
        <v>88</v>
      </c>
      <c r="E19" s="102" t="s">
        <v>89</v>
      </c>
      <c r="F19" s="102" t="s">
        <v>209</v>
      </c>
      <c r="G19" s="102" t="s">
        <v>210</v>
      </c>
      <c r="H19" s="107">
        <v>900000</v>
      </c>
      <c r="I19" s="107">
        <v>900000</v>
      </c>
      <c r="J19" s="107"/>
      <c r="K19" s="107"/>
      <c r="L19" s="107"/>
      <c r="M19" s="107">
        <v>900000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s="98" customFormat="1" ht="21" customHeight="1" spans="1:24">
      <c r="A20" s="102" t="s">
        <v>71</v>
      </c>
      <c r="B20" s="102" t="s">
        <v>217</v>
      </c>
      <c r="C20" s="102" t="s">
        <v>218</v>
      </c>
      <c r="D20" s="102" t="s">
        <v>90</v>
      </c>
      <c r="E20" s="102" t="s">
        <v>91</v>
      </c>
      <c r="F20" s="102" t="s">
        <v>209</v>
      </c>
      <c r="G20" s="102" t="s">
        <v>210</v>
      </c>
      <c r="H20" s="107">
        <v>42000</v>
      </c>
      <c r="I20" s="107">
        <v>42000</v>
      </c>
      <c r="J20" s="107"/>
      <c r="K20" s="107"/>
      <c r="L20" s="107"/>
      <c r="M20" s="107">
        <v>42000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s="98" customFormat="1" ht="21" customHeight="1" spans="1:24">
      <c r="A21" s="102" t="s">
        <v>71</v>
      </c>
      <c r="B21" s="102" t="s">
        <v>219</v>
      </c>
      <c r="C21" s="102" t="s">
        <v>220</v>
      </c>
      <c r="D21" s="102" t="s">
        <v>117</v>
      </c>
      <c r="E21" s="102" t="s">
        <v>118</v>
      </c>
      <c r="F21" s="102" t="s">
        <v>221</v>
      </c>
      <c r="G21" s="102" t="s">
        <v>222</v>
      </c>
      <c r="H21" s="107">
        <v>105740</v>
      </c>
      <c r="I21" s="107">
        <v>105740</v>
      </c>
      <c r="J21" s="107"/>
      <c r="K21" s="107"/>
      <c r="L21" s="107"/>
      <c r="M21" s="107">
        <v>105740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s="98" customFormat="1" ht="21" customHeight="1" spans="1:24">
      <c r="A22" s="102" t="s">
        <v>71</v>
      </c>
      <c r="B22" s="102" t="s">
        <v>223</v>
      </c>
      <c r="C22" s="102" t="s">
        <v>224</v>
      </c>
      <c r="D22" s="102" t="s">
        <v>117</v>
      </c>
      <c r="E22" s="102" t="s">
        <v>118</v>
      </c>
      <c r="F22" s="102" t="s">
        <v>221</v>
      </c>
      <c r="G22" s="102" t="s">
        <v>222</v>
      </c>
      <c r="H22" s="107">
        <v>141414.63</v>
      </c>
      <c r="I22" s="107">
        <v>141414.63</v>
      </c>
      <c r="J22" s="107"/>
      <c r="K22" s="107"/>
      <c r="L22" s="107"/>
      <c r="M22" s="107">
        <v>141414.63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s="98" customFormat="1" ht="21" customHeight="1" spans="1:24">
      <c r="A23" s="102" t="s">
        <v>71</v>
      </c>
      <c r="B23" s="102" t="s">
        <v>225</v>
      </c>
      <c r="C23" s="102" t="s">
        <v>226</v>
      </c>
      <c r="D23" s="102" t="s">
        <v>115</v>
      </c>
      <c r="E23" s="102" t="s">
        <v>116</v>
      </c>
      <c r="F23" s="102" t="s">
        <v>227</v>
      </c>
      <c r="G23" s="102" t="s">
        <v>228</v>
      </c>
      <c r="H23" s="107">
        <v>2445253.92</v>
      </c>
      <c r="I23" s="107">
        <v>2445253.92</v>
      </c>
      <c r="J23" s="107"/>
      <c r="K23" s="107"/>
      <c r="L23" s="107"/>
      <c r="M23" s="107">
        <v>2445253.92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s="98" customFormat="1" ht="21" customHeight="1" spans="1:24">
      <c r="A24" s="102" t="s">
        <v>71</v>
      </c>
      <c r="B24" s="102" t="s">
        <v>229</v>
      </c>
      <c r="C24" s="102" t="s">
        <v>230</v>
      </c>
      <c r="D24" s="102" t="s">
        <v>102</v>
      </c>
      <c r="E24" s="102" t="s">
        <v>103</v>
      </c>
      <c r="F24" s="102" t="s">
        <v>231</v>
      </c>
      <c r="G24" s="102" t="s">
        <v>232</v>
      </c>
      <c r="H24" s="107">
        <v>4525268.16</v>
      </c>
      <c r="I24" s="107">
        <v>4525268.16</v>
      </c>
      <c r="J24" s="107"/>
      <c r="K24" s="107"/>
      <c r="L24" s="107"/>
      <c r="M24" s="107">
        <v>4525268.16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s="98" customFormat="1" ht="21" customHeight="1" spans="1:24">
      <c r="A25" s="102" t="s">
        <v>71</v>
      </c>
      <c r="B25" s="102" t="s">
        <v>233</v>
      </c>
      <c r="C25" s="102" t="s">
        <v>124</v>
      </c>
      <c r="D25" s="102" t="s">
        <v>123</v>
      </c>
      <c r="E25" s="102" t="s">
        <v>124</v>
      </c>
      <c r="F25" s="102" t="s">
        <v>234</v>
      </c>
      <c r="G25" s="102" t="s">
        <v>124</v>
      </c>
      <c r="H25" s="107">
        <v>3393951.12</v>
      </c>
      <c r="I25" s="107">
        <v>3393951.12</v>
      </c>
      <c r="J25" s="107"/>
      <c r="K25" s="107"/>
      <c r="L25" s="107"/>
      <c r="M25" s="107">
        <v>3393951.12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s="99" customFormat="1" ht="21" customHeight="1" spans="1:24">
      <c r="A26" s="103" t="s">
        <v>71</v>
      </c>
      <c r="B26" s="103" t="s">
        <v>235</v>
      </c>
      <c r="C26" s="103" t="s">
        <v>236</v>
      </c>
      <c r="D26" s="103" t="s">
        <v>100</v>
      </c>
      <c r="E26" s="103" t="s">
        <v>101</v>
      </c>
      <c r="F26" s="103" t="s">
        <v>237</v>
      </c>
      <c r="G26" s="103" t="s">
        <v>236</v>
      </c>
      <c r="H26" s="108">
        <v>1967010.6</v>
      </c>
      <c r="I26" s="108">
        <v>1967010.6</v>
      </c>
      <c r="J26" s="108"/>
      <c r="K26" s="108"/>
      <c r="L26" s="108"/>
      <c r="M26" s="108">
        <v>1967010.6</v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s="98" customFormat="1" ht="21" customHeight="1" spans="1:24">
      <c r="A27" s="102" t="s">
        <v>71</v>
      </c>
      <c r="B27" s="102" t="s">
        <v>238</v>
      </c>
      <c r="C27" s="102" t="s">
        <v>239</v>
      </c>
      <c r="D27" s="102" t="s">
        <v>88</v>
      </c>
      <c r="E27" s="102" t="s">
        <v>89</v>
      </c>
      <c r="F27" s="102" t="s">
        <v>240</v>
      </c>
      <c r="G27" s="102" t="s">
        <v>239</v>
      </c>
      <c r="H27" s="107">
        <v>143282.15</v>
      </c>
      <c r="I27" s="107">
        <v>143282.15</v>
      </c>
      <c r="J27" s="107"/>
      <c r="K27" s="107"/>
      <c r="L27" s="107"/>
      <c r="M27" s="107">
        <v>143282.15</v>
      </c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s="98" customFormat="1" ht="21" customHeight="1" spans="1:24">
      <c r="A28" s="102" t="s">
        <v>71</v>
      </c>
      <c r="B28" s="102" t="s">
        <v>238</v>
      </c>
      <c r="C28" s="102" t="s">
        <v>239</v>
      </c>
      <c r="D28" s="102" t="s">
        <v>90</v>
      </c>
      <c r="E28" s="102" t="s">
        <v>91</v>
      </c>
      <c r="F28" s="102" t="s">
        <v>240</v>
      </c>
      <c r="G28" s="102" t="s">
        <v>239</v>
      </c>
      <c r="H28" s="107">
        <v>77324.68</v>
      </c>
      <c r="I28" s="107">
        <v>77324.68</v>
      </c>
      <c r="J28" s="107"/>
      <c r="K28" s="107"/>
      <c r="L28" s="107"/>
      <c r="M28" s="107">
        <v>77324.68</v>
      </c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s="98" customFormat="1" ht="21" customHeight="1" spans="1:24">
      <c r="A29" s="102" t="s">
        <v>71</v>
      </c>
      <c r="B29" s="102" t="s">
        <v>241</v>
      </c>
      <c r="C29" s="102" t="s">
        <v>242</v>
      </c>
      <c r="D29" s="102" t="s">
        <v>100</v>
      </c>
      <c r="E29" s="102" t="s">
        <v>101</v>
      </c>
      <c r="F29" s="102" t="s">
        <v>243</v>
      </c>
      <c r="G29" s="102" t="s">
        <v>244</v>
      </c>
      <c r="H29" s="107">
        <v>34800</v>
      </c>
      <c r="I29" s="107">
        <v>34800</v>
      </c>
      <c r="J29" s="107"/>
      <c r="K29" s="107"/>
      <c r="L29" s="107"/>
      <c r="M29" s="107">
        <v>34800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s="99" customFormat="1" ht="21" customHeight="1" spans="1:24">
      <c r="A30" s="103" t="s">
        <v>71</v>
      </c>
      <c r="B30" s="103" t="s">
        <v>245</v>
      </c>
      <c r="C30" s="103" t="s">
        <v>246</v>
      </c>
      <c r="D30" s="103" t="s">
        <v>110</v>
      </c>
      <c r="E30" s="103" t="s">
        <v>109</v>
      </c>
      <c r="F30" s="103" t="s">
        <v>221</v>
      </c>
      <c r="G30" s="103" t="s">
        <v>222</v>
      </c>
      <c r="H30" s="108">
        <v>190186.42</v>
      </c>
      <c r="I30" s="108">
        <v>190186.42</v>
      </c>
      <c r="J30" s="108"/>
      <c r="K30" s="108"/>
      <c r="L30" s="108"/>
      <c r="M30" s="108">
        <v>190186.42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</row>
    <row r="31" s="98" customFormat="1" ht="21" customHeight="1" spans="1:24">
      <c r="A31" s="102" t="s">
        <v>71</v>
      </c>
      <c r="B31" s="102" t="s">
        <v>247</v>
      </c>
      <c r="C31" s="102" t="s">
        <v>248</v>
      </c>
      <c r="D31" s="102" t="s">
        <v>88</v>
      </c>
      <c r="E31" s="102" t="s">
        <v>89</v>
      </c>
      <c r="F31" s="102" t="s">
        <v>203</v>
      </c>
      <c r="G31" s="102" t="s">
        <v>204</v>
      </c>
      <c r="H31" s="107">
        <v>732722</v>
      </c>
      <c r="I31" s="107">
        <v>732722</v>
      </c>
      <c r="J31" s="107"/>
      <c r="K31" s="107"/>
      <c r="L31" s="107"/>
      <c r="M31" s="107">
        <v>732722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s="98" customFormat="1" ht="21" customHeight="1" spans="1:24">
      <c r="A32" s="102" t="s">
        <v>71</v>
      </c>
      <c r="B32" s="102" t="s">
        <v>247</v>
      </c>
      <c r="C32" s="102" t="s">
        <v>248</v>
      </c>
      <c r="D32" s="102" t="s">
        <v>90</v>
      </c>
      <c r="E32" s="102" t="s">
        <v>91</v>
      </c>
      <c r="F32" s="102" t="s">
        <v>203</v>
      </c>
      <c r="G32" s="102" t="s">
        <v>204</v>
      </c>
      <c r="H32" s="107">
        <v>380716</v>
      </c>
      <c r="I32" s="107">
        <v>380716</v>
      </c>
      <c r="J32" s="107"/>
      <c r="K32" s="107"/>
      <c r="L32" s="107"/>
      <c r="M32" s="107">
        <v>380716</v>
      </c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s="99" customFormat="1" ht="21" customHeight="1" spans="1:24">
      <c r="A33" s="103" t="s">
        <v>71</v>
      </c>
      <c r="B33" s="103" t="s">
        <v>249</v>
      </c>
      <c r="C33" s="103" t="s">
        <v>250</v>
      </c>
      <c r="D33" s="103" t="s">
        <v>106</v>
      </c>
      <c r="E33" s="103" t="s">
        <v>107</v>
      </c>
      <c r="F33" s="103" t="s">
        <v>251</v>
      </c>
      <c r="G33" s="103" t="s">
        <v>252</v>
      </c>
      <c r="H33" s="108">
        <v>68739</v>
      </c>
      <c r="I33" s="108">
        <v>68739</v>
      </c>
      <c r="J33" s="108"/>
      <c r="K33" s="108"/>
      <c r="L33" s="108"/>
      <c r="M33" s="108">
        <v>68739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s="98" customFormat="1" ht="21" customHeight="1" spans="1:24">
      <c r="A34" s="102" t="s">
        <v>71</v>
      </c>
      <c r="B34" s="102" t="s">
        <v>253</v>
      </c>
      <c r="C34" s="102" t="s">
        <v>254</v>
      </c>
      <c r="D34" s="102" t="s">
        <v>88</v>
      </c>
      <c r="E34" s="102" t="s">
        <v>89</v>
      </c>
      <c r="F34" s="102" t="s">
        <v>203</v>
      </c>
      <c r="G34" s="102" t="s">
        <v>204</v>
      </c>
      <c r="H34" s="107">
        <v>79680</v>
      </c>
      <c r="I34" s="107">
        <v>79680</v>
      </c>
      <c r="J34" s="107"/>
      <c r="K34" s="107"/>
      <c r="L34" s="107"/>
      <c r="M34" s="107">
        <v>79680</v>
      </c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s="98" customFormat="1" ht="21" customHeight="1" spans="1:24">
      <c r="A35" s="102" t="s">
        <v>71</v>
      </c>
      <c r="B35" s="102" t="s">
        <v>253</v>
      </c>
      <c r="C35" s="102" t="s">
        <v>254</v>
      </c>
      <c r="D35" s="102" t="s">
        <v>90</v>
      </c>
      <c r="E35" s="102" t="s">
        <v>91</v>
      </c>
      <c r="F35" s="102" t="s">
        <v>203</v>
      </c>
      <c r="G35" s="102" t="s">
        <v>204</v>
      </c>
      <c r="H35" s="107">
        <v>9960</v>
      </c>
      <c r="I35" s="107">
        <v>9960</v>
      </c>
      <c r="J35" s="107"/>
      <c r="K35" s="107"/>
      <c r="L35" s="107"/>
      <c r="M35" s="107">
        <v>9960</v>
      </c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</row>
    <row r="36" s="99" customFormat="1" ht="21" customHeight="1" spans="1:24">
      <c r="A36" s="116" t="s">
        <v>125</v>
      </c>
      <c r="B36" s="117"/>
      <c r="C36" s="117"/>
      <c r="D36" s="117"/>
      <c r="E36" s="117"/>
      <c r="F36" s="117"/>
      <c r="G36" s="118"/>
      <c r="H36" s="108">
        <v>43326640.68</v>
      </c>
      <c r="I36" s="108">
        <v>43326640.68</v>
      </c>
      <c r="J36" s="108"/>
      <c r="K36" s="108"/>
      <c r="L36" s="108"/>
      <c r="M36" s="108">
        <v>43326640.68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topLeftCell="C1" workbookViewId="0">
      <selection activeCell="H25" sqref="H25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23" customWidth="1"/>
    <col min="4" max="4" width="27.8333333333333" customWidth="1"/>
    <col min="5" max="5" width="13" customWidth="1"/>
    <col min="6" max="6" width="12.8333333333333" customWidth="1"/>
    <col min="7" max="7" width="11.5" customWidth="1"/>
    <col min="8" max="8" width="20.6555555555556" customWidth="1"/>
    <col min="9" max="9" width="15.1666666666667" customWidth="1"/>
    <col min="10" max="10" width="16.6666666666667" customWidth="1"/>
    <col min="11" max="11" width="15.1666666666667" customWidth="1"/>
    <col min="12" max="12" width="11" customWidth="1"/>
    <col min="13" max="13" width="10.8333333333333" customWidth="1"/>
    <col min="14" max="14" width="10" customWidth="1"/>
    <col min="15" max="15" width="7.83333333333333" customWidth="1"/>
    <col min="16" max="16" width="8.66666666666667" customWidth="1"/>
    <col min="17" max="17" width="8.5" customWidth="1"/>
    <col min="18" max="18" width="15" customWidth="1"/>
    <col min="19" max="19" width="9.83333333333333" customWidth="1"/>
    <col min="20" max="20" width="10" customWidth="1"/>
    <col min="21" max="21" width="8.16666666666667" customWidth="1"/>
    <col min="22" max="22" width="10" customWidth="1"/>
    <col min="23" max="23" width="14" customWidth="1"/>
  </cols>
  <sheetData>
    <row r="1" ht="13.5" customHeight="1" spans="2:23">
      <c r="B1" s="100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00"/>
      <c r="W1" s="35" t="s">
        <v>255</v>
      </c>
    </row>
    <row r="2" ht="41.25" customHeight="1" spans="1:23">
      <c r="A2" s="4" t="str">
        <f>"2025"&amp;"年部门项目支出预算表（其他运转类、特定目标类项目）"</f>
        <v>2025年部门项目支出预算表（其他运转类、特定目标类项目）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9.5" customHeight="1" spans="1:23">
      <c r="A3" s="5" t="str">
        <f>"单位名称："&amp;"云南省西畴县第二中学"</f>
        <v>单位名称：云南省西畴县第二中学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00"/>
      <c r="W3" s="81" t="s">
        <v>175</v>
      </c>
    </row>
    <row r="4" ht="21.75" customHeight="1" spans="1:23">
      <c r="A4" s="8" t="s">
        <v>256</v>
      </c>
      <c r="B4" s="9" t="s">
        <v>184</v>
      </c>
      <c r="C4" s="8" t="s">
        <v>185</v>
      </c>
      <c r="D4" s="8" t="s">
        <v>257</v>
      </c>
      <c r="E4" s="9" t="s">
        <v>186</v>
      </c>
      <c r="F4" s="9" t="s">
        <v>187</v>
      </c>
      <c r="G4" s="9" t="s">
        <v>258</v>
      </c>
      <c r="H4" s="9" t="s">
        <v>259</v>
      </c>
      <c r="I4" s="25" t="s">
        <v>56</v>
      </c>
      <c r="J4" s="10" t="s">
        <v>260</v>
      </c>
      <c r="K4" s="11"/>
      <c r="L4" s="11"/>
      <c r="M4" s="12"/>
      <c r="N4" s="10" t="s">
        <v>192</v>
      </c>
      <c r="O4" s="11"/>
      <c r="P4" s="12"/>
      <c r="Q4" s="9" t="s">
        <v>62</v>
      </c>
      <c r="R4" s="10" t="s">
        <v>78</v>
      </c>
      <c r="S4" s="11"/>
      <c r="T4" s="11"/>
      <c r="U4" s="11"/>
      <c r="V4" s="11"/>
      <c r="W4" s="12"/>
    </row>
    <row r="5" ht="21.75" customHeight="1" spans="1:23">
      <c r="A5" s="13"/>
      <c r="B5" s="14"/>
      <c r="C5" s="13"/>
      <c r="D5" s="13"/>
      <c r="E5" s="14"/>
      <c r="F5" s="14"/>
      <c r="G5" s="14"/>
      <c r="H5" s="14"/>
      <c r="I5" s="26"/>
      <c r="J5" s="104" t="s">
        <v>59</v>
      </c>
      <c r="K5" s="105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14"/>
      <c r="R5" s="9" t="s">
        <v>58</v>
      </c>
      <c r="S5" s="8" t="s">
        <v>65</v>
      </c>
      <c r="T5" s="8" t="s">
        <v>199</v>
      </c>
      <c r="U5" s="8" t="s">
        <v>67</v>
      </c>
      <c r="V5" s="8" t="s">
        <v>68</v>
      </c>
      <c r="W5" s="8" t="s">
        <v>69</v>
      </c>
    </row>
    <row r="6" ht="21" customHeight="1" spans="1:23">
      <c r="A6" s="13"/>
      <c r="B6" s="14"/>
      <c r="C6" s="13"/>
      <c r="D6" s="13"/>
      <c r="E6" s="14"/>
      <c r="F6" s="14"/>
      <c r="G6" s="14"/>
      <c r="H6" s="14"/>
      <c r="I6" s="26"/>
      <c r="J6" s="106" t="s">
        <v>58</v>
      </c>
      <c r="K6" s="77"/>
      <c r="L6" s="14"/>
      <c r="M6" s="14"/>
      <c r="N6" s="14"/>
      <c r="O6" s="14"/>
      <c r="P6" s="14"/>
      <c r="Q6" s="14"/>
      <c r="R6" s="14"/>
      <c r="S6" s="13"/>
      <c r="T6" s="13"/>
      <c r="U6" s="13"/>
      <c r="V6" s="13"/>
      <c r="W6" s="13"/>
    </row>
    <row r="7" ht="39.75" customHeight="1" spans="1:23">
      <c r="A7" s="15"/>
      <c r="B7" s="16"/>
      <c r="C7" s="15"/>
      <c r="D7" s="15"/>
      <c r="E7" s="16"/>
      <c r="F7" s="16"/>
      <c r="G7" s="16"/>
      <c r="H7" s="16"/>
      <c r="I7" s="27"/>
      <c r="J7" s="42" t="s">
        <v>58</v>
      </c>
      <c r="K7" s="42" t="s">
        <v>261</v>
      </c>
      <c r="L7" s="16"/>
      <c r="M7" s="16"/>
      <c r="N7" s="16"/>
      <c r="O7" s="16"/>
      <c r="P7" s="16"/>
      <c r="Q7" s="16"/>
      <c r="R7" s="16"/>
      <c r="S7" s="15"/>
      <c r="T7" s="15"/>
      <c r="U7" s="15"/>
      <c r="V7" s="15"/>
      <c r="W7" s="15"/>
    </row>
    <row r="8" ht="19.5" customHeight="1" spans="1:23">
      <c r="A8" s="101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1">
        <v>7</v>
      </c>
      <c r="H8" s="101">
        <v>8</v>
      </c>
      <c r="I8" s="101">
        <v>9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>
        <v>15</v>
      </c>
      <c r="P8" s="101">
        <v>16</v>
      </c>
      <c r="Q8" s="101">
        <v>17</v>
      </c>
      <c r="R8" s="101">
        <v>18</v>
      </c>
      <c r="S8" s="101">
        <v>19</v>
      </c>
      <c r="T8" s="101">
        <v>20</v>
      </c>
      <c r="U8" s="101">
        <v>21</v>
      </c>
      <c r="V8" s="101">
        <v>22</v>
      </c>
      <c r="W8" s="101">
        <v>23</v>
      </c>
    </row>
    <row r="9" ht="21.75" customHeight="1" spans="1:23">
      <c r="A9" s="19"/>
      <c r="B9" s="19"/>
      <c r="C9" s="19" t="s">
        <v>262</v>
      </c>
      <c r="D9" s="19"/>
      <c r="E9" s="19"/>
      <c r="F9" s="19"/>
      <c r="G9" s="19"/>
      <c r="H9" s="19"/>
      <c r="I9" s="20">
        <v>5000000</v>
      </c>
      <c r="J9" s="20"/>
      <c r="K9" s="20"/>
      <c r="L9" s="20"/>
      <c r="M9" s="20"/>
      <c r="N9" s="20"/>
      <c r="O9" s="20"/>
      <c r="P9" s="20"/>
      <c r="Q9" s="20"/>
      <c r="R9" s="20">
        <v>5000000</v>
      </c>
      <c r="S9" s="20"/>
      <c r="T9" s="20"/>
      <c r="U9" s="20"/>
      <c r="V9" s="20"/>
      <c r="W9" s="20">
        <v>5000000</v>
      </c>
    </row>
    <row r="10" ht="21.75" customHeight="1" spans="1:23">
      <c r="A10" s="19" t="s">
        <v>263</v>
      </c>
      <c r="B10" s="19" t="s">
        <v>264</v>
      </c>
      <c r="C10" s="19" t="s">
        <v>262</v>
      </c>
      <c r="D10" s="19" t="s">
        <v>71</v>
      </c>
      <c r="E10" s="19" t="s">
        <v>88</v>
      </c>
      <c r="F10" s="19" t="s">
        <v>89</v>
      </c>
      <c r="G10" s="19" t="s">
        <v>243</v>
      </c>
      <c r="H10" s="19" t="s">
        <v>244</v>
      </c>
      <c r="I10" s="20">
        <v>5000000</v>
      </c>
      <c r="J10" s="20"/>
      <c r="K10" s="20"/>
      <c r="L10" s="20"/>
      <c r="M10" s="20"/>
      <c r="N10" s="20"/>
      <c r="O10" s="20"/>
      <c r="P10" s="20"/>
      <c r="Q10" s="20"/>
      <c r="R10" s="20">
        <v>5000000</v>
      </c>
      <c r="S10" s="20"/>
      <c r="T10" s="20"/>
      <c r="U10" s="20"/>
      <c r="V10" s="20"/>
      <c r="W10" s="20">
        <v>5000000</v>
      </c>
    </row>
    <row r="11" ht="21.75" customHeight="1" spans="1:23">
      <c r="A11" s="19"/>
      <c r="B11" s="19"/>
      <c r="C11" s="19" t="s">
        <v>265</v>
      </c>
      <c r="D11" s="19"/>
      <c r="E11" s="19"/>
      <c r="F11" s="19"/>
      <c r="G11" s="19"/>
      <c r="H11" s="19"/>
      <c r="I11" s="20">
        <v>68467</v>
      </c>
      <c r="J11" s="20">
        <v>68467</v>
      </c>
      <c r="K11" s="20">
        <v>68467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ht="21.75" customHeight="1" spans="1:23">
      <c r="A12" s="19" t="s">
        <v>266</v>
      </c>
      <c r="B12" s="19" t="s">
        <v>267</v>
      </c>
      <c r="C12" s="19" t="s">
        <v>265</v>
      </c>
      <c r="D12" s="19" t="s">
        <v>71</v>
      </c>
      <c r="E12" s="19" t="s">
        <v>88</v>
      </c>
      <c r="F12" s="19" t="s">
        <v>89</v>
      </c>
      <c r="G12" s="19" t="s">
        <v>243</v>
      </c>
      <c r="H12" s="19" t="s">
        <v>244</v>
      </c>
      <c r="I12" s="20">
        <v>41767</v>
      </c>
      <c r="J12" s="20">
        <v>41767</v>
      </c>
      <c r="K12" s="20">
        <v>41767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="98" customFormat="1" ht="21.75" customHeight="1" spans="1:23">
      <c r="A13" s="102" t="s">
        <v>266</v>
      </c>
      <c r="B13" s="102" t="s">
        <v>267</v>
      </c>
      <c r="C13" s="102" t="s">
        <v>265</v>
      </c>
      <c r="D13" s="102" t="s">
        <v>71</v>
      </c>
      <c r="E13" s="102" t="s">
        <v>88</v>
      </c>
      <c r="F13" s="102" t="s">
        <v>89</v>
      </c>
      <c r="G13" s="102" t="s">
        <v>268</v>
      </c>
      <c r="H13" s="102" t="s">
        <v>179</v>
      </c>
      <c r="I13" s="107">
        <v>7800</v>
      </c>
      <c r="J13" s="107">
        <v>7800</v>
      </c>
      <c r="K13" s="107">
        <v>7800</v>
      </c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</row>
    <row r="14" s="98" customFormat="1" ht="21.75" customHeight="1" spans="1:23">
      <c r="A14" s="102" t="s">
        <v>266</v>
      </c>
      <c r="B14" s="102" t="s">
        <v>267</v>
      </c>
      <c r="C14" s="102" t="s">
        <v>265</v>
      </c>
      <c r="D14" s="102" t="s">
        <v>71</v>
      </c>
      <c r="E14" s="102" t="s">
        <v>88</v>
      </c>
      <c r="F14" s="102" t="s">
        <v>89</v>
      </c>
      <c r="G14" s="102" t="s">
        <v>269</v>
      </c>
      <c r="H14" s="102" t="s">
        <v>270</v>
      </c>
      <c r="I14" s="107">
        <v>18900</v>
      </c>
      <c r="J14" s="107">
        <v>18900</v>
      </c>
      <c r="K14" s="107">
        <v>18900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</row>
    <row r="15" s="99" customFormat="1" ht="21.75" customHeight="1" spans="1:23">
      <c r="A15" s="103"/>
      <c r="B15" s="103"/>
      <c r="C15" s="103" t="s">
        <v>271</v>
      </c>
      <c r="D15" s="103"/>
      <c r="E15" s="103"/>
      <c r="F15" s="103"/>
      <c r="G15" s="103"/>
      <c r="H15" s="103"/>
      <c r="I15" s="108">
        <v>6318</v>
      </c>
      <c r="J15" s="108">
        <v>6318</v>
      </c>
      <c r="K15" s="108">
        <v>6318</v>
      </c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</row>
    <row r="16" s="98" customFormat="1" ht="21.75" customHeight="1" spans="1:23">
      <c r="A16" s="102" t="s">
        <v>266</v>
      </c>
      <c r="B16" s="102" t="s">
        <v>272</v>
      </c>
      <c r="C16" s="102" t="s">
        <v>271</v>
      </c>
      <c r="D16" s="102" t="s">
        <v>71</v>
      </c>
      <c r="E16" s="102" t="s">
        <v>94</v>
      </c>
      <c r="F16" s="102" t="s">
        <v>95</v>
      </c>
      <c r="G16" s="102" t="s">
        <v>243</v>
      </c>
      <c r="H16" s="102" t="s">
        <v>244</v>
      </c>
      <c r="I16" s="107">
        <v>6318</v>
      </c>
      <c r="J16" s="107">
        <v>6318</v>
      </c>
      <c r="K16" s="107">
        <v>6318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="99" customFormat="1" ht="21.75" customHeight="1" spans="1:23">
      <c r="A17" s="103"/>
      <c r="B17" s="103"/>
      <c r="C17" s="103" t="s">
        <v>273</v>
      </c>
      <c r="D17" s="103"/>
      <c r="E17" s="103"/>
      <c r="F17" s="103"/>
      <c r="G17" s="103"/>
      <c r="H17" s="103"/>
      <c r="I17" s="108">
        <v>202500</v>
      </c>
      <c r="J17" s="108">
        <v>202500</v>
      </c>
      <c r="K17" s="108">
        <v>202500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</row>
    <row r="18" s="98" customFormat="1" ht="21.75" customHeight="1" spans="1:23">
      <c r="A18" s="102" t="s">
        <v>266</v>
      </c>
      <c r="B18" s="102" t="s">
        <v>274</v>
      </c>
      <c r="C18" s="102" t="s">
        <v>273</v>
      </c>
      <c r="D18" s="102" t="s">
        <v>71</v>
      </c>
      <c r="E18" s="102" t="s">
        <v>88</v>
      </c>
      <c r="F18" s="102" t="s">
        <v>89</v>
      </c>
      <c r="G18" s="102" t="s">
        <v>275</v>
      </c>
      <c r="H18" s="102" t="s">
        <v>276</v>
      </c>
      <c r="I18" s="107">
        <v>202500</v>
      </c>
      <c r="J18" s="107">
        <v>202500</v>
      </c>
      <c r="K18" s="107">
        <v>202500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</row>
    <row r="19" ht="18.75" customHeight="1" spans="1:23">
      <c r="A19" s="32" t="s">
        <v>125</v>
      </c>
      <c r="B19" s="33"/>
      <c r="C19" s="33"/>
      <c r="D19" s="33"/>
      <c r="E19" s="33"/>
      <c r="F19" s="33"/>
      <c r="G19" s="33"/>
      <c r="H19" s="34"/>
      <c r="I19" s="20">
        <v>5277285</v>
      </c>
      <c r="J19" s="20">
        <v>277285</v>
      </c>
      <c r="K19" s="20">
        <v>277285</v>
      </c>
      <c r="L19" s="20"/>
      <c r="M19" s="20"/>
      <c r="N19" s="20"/>
      <c r="O19" s="20"/>
      <c r="P19" s="20"/>
      <c r="Q19" s="20"/>
      <c r="R19" s="20">
        <v>5000000</v>
      </c>
      <c r="S19" s="20"/>
      <c r="T19" s="20"/>
      <c r="U19" s="20"/>
      <c r="V19" s="20"/>
      <c r="W19" s="20">
        <v>5000000</v>
      </c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8"/>
  <sheetViews>
    <sheetView showZeros="0" workbookViewId="0">
      <selection activeCell="A1" sqref="A1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47"/>
      <c r="K1" s="70" t="s">
        <v>277</v>
      </c>
    </row>
    <row r="2" ht="33" customHeight="1" spans="1:11">
      <c r="A2" s="4" t="str">
        <f>"2025"&amp;"年项目支出绩效目标表"</f>
        <v>2025年项目支出绩效目标表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7.25" customHeight="1" spans="1:3">
      <c r="A3" s="5" t="str">
        <f>"单位名称："&amp;"云南省西畴县第二中学"</f>
        <v>单位名称：云南省西畴县第二中学</v>
      </c>
      <c r="B3" s="43"/>
      <c r="C3" s="43"/>
    </row>
    <row r="4" ht="44.25" customHeight="1" spans="1:11">
      <c r="A4" s="42" t="s">
        <v>278</v>
      </c>
      <c r="B4" s="42" t="s">
        <v>184</v>
      </c>
      <c r="C4" s="42" t="s">
        <v>279</v>
      </c>
      <c r="D4" s="42" t="s">
        <v>280</v>
      </c>
      <c r="E4" s="42" t="s">
        <v>281</v>
      </c>
      <c r="F4" s="42" t="s">
        <v>282</v>
      </c>
      <c r="G4" s="44" t="s">
        <v>283</v>
      </c>
      <c r="H4" s="42" t="s">
        <v>284</v>
      </c>
      <c r="I4" s="44" t="s">
        <v>285</v>
      </c>
      <c r="J4" s="44" t="s">
        <v>286</v>
      </c>
      <c r="K4" s="42" t="s">
        <v>287</v>
      </c>
    </row>
    <row r="5" ht="19.5" customHeight="1" spans="1:11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4">
        <v>6</v>
      </c>
      <c r="G5" s="42">
        <v>7</v>
      </c>
      <c r="H5" s="44">
        <v>8</v>
      </c>
      <c r="I5" s="44">
        <v>9</v>
      </c>
      <c r="J5" s="42">
        <v>10</v>
      </c>
      <c r="K5" s="42">
        <v>11</v>
      </c>
    </row>
    <row r="6" ht="40.5" customHeight="1" spans="1:11">
      <c r="A6" s="19" t="s">
        <v>71</v>
      </c>
      <c r="B6" s="96"/>
      <c r="C6" s="19"/>
      <c r="D6" s="19"/>
      <c r="E6" s="19"/>
      <c r="F6" s="19"/>
      <c r="G6" s="19"/>
      <c r="H6" s="19"/>
      <c r="I6" s="19"/>
      <c r="J6" s="19"/>
      <c r="K6" s="19"/>
    </row>
    <row r="7" ht="40.5" customHeight="1" spans="1:11">
      <c r="A7" s="97" t="s">
        <v>273</v>
      </c>
      <c r="B7" s="96" t="s">
        <v>274</v>
      </c>
      <c r="C7" s="19" t="s">
        <v>273</v>
      </c>
      <c r="D7" s="19" t="s">
        <v>288</v>
      </c>
      <c r="E7" s="19" t="s">
        <v>289</v>
      </c>
      <c r="F7" s="19" t="s">
        <v>290</v>
      </c>
      <c r="G7" s="21" t="s">
        <v>291</v>
      </c>
      <c r="H7" s="19" t="s">
        <v>292</v>
      </c>
      <c r="I7" s="21" t="s">
        <v>293</v>
      </c>
      <c r="J7" s="21" t="s">
        <v>294</v>
      </c>
      <c r="K7" s="19" t="s">
        <v>273</v>
      </c>
    </row>
    <row r="8" ht="40.5" customHeight="1" spans="1:11">
      <c r="A8" s="97" t="s">
        <v>273</v>
      </c>
      <c r="B8" s="96" t="s">
        <v>274</v>
      </c>
      <c r="C8" s="19" t="s">
        <v>273</v>
      </c>
      <c r="D8" s="19" t="s">
        <v>295</v>
      </c>
      <c r="E8" s="19" t="s">
        <v>296</v>
      </c>
      <c r="F8" s="19" t="s">
        <v>297</v>
      </c>
      <c r="G8" s="21" t="s">
        <v>298</v>
      </c>
      <c r="H8" s="19" t="s">
        <v>299</v>
      </c>
      <c r="I8" s="21" t="s">
        <v>293</v>
      </c>
      <c r="J8" s="21" t="s">
        <v>294</v>
      </c>
      <c r="K8" s="19" t="s">
        <v>273</v>
      </c>
    </row>
    <row r="9" ht="40.5" customHeight="1" spans="1:11">
      <c r="A9" s="97" t="s">
        <v>273</v>
      </c>
      <c r="B9" s="96" t="s">
        <v>274</v>
      </c>
      <c r="C9" s="19" t="s">
        <v>273</v>
      </c>
      <c r="D9" s="19" t="s">
        <v>300</v>
      </c>
      <c r="E9" s="19" t="s">
        <v>301</v>
      </c>
      <c r="F9" s="19" t="s">
        <v>302</v>
      </c>
      <c r="G9" s="21" t="s">
        <v>298</v>
      </c>
      <c r="H9" s="19" t="s">
        <v>303</v>
      </c>
      <c r="I9" s="21" t="s">
        <v>293</v>
      </c>
      <c r="J9" s="21" t="s">
        <v>294</v>
      </c>
      <c r="K9" s="19" t="s">
        <v>304</v>
      </c>
    </row>
    <row r="10" ht="40.5" customHeight="1" spans="1:11">
      <c r="A10" s="97" t="s">
        <v>271</v>
      </c>
      <c r="B10" s="96" t="s">
        <v>272</v>
      </c>
      <c r="C10" s="19" t="s">
        <v>271</v>
      </c>
      <c r="D10" s="19" t="s">
        <v>288</v>
      </c>
      <c r="E10" s="19" t="s">
        <v>289</v>
      </c>
      <c r="F10" s="19" t="s">
        <v>271</v>
      </c>
      <c r="G10" s="21" t="s">
        <v>291</v>
      </c>
      <c r="H10" s="19" t="s">
        <v>305</v>
      </c>
      <c r="I10" s="21" t="s">
        <v>293</v>
      </c>
      <c r="J10" s="21" t="s">
        <v>294</v>
      </c>
      <c r="K10" s="19" t="s">
        <v>271</v>
      </c>
    </row>
    <row r="11" ht="40.5" customHeight="1" spans="1:11">
      <c r="A11" s="97" t="s">
        <v>271</v>
      </c>
      <c r="B11" s="96" t="s">
        <v>272</v>
      </c>
      <c r="C11" s="19" t="s">
        <v>271</v>
      </c>
      <c r="D11" s="19" t="s">
        <v>295</v>
      </c>
      <c r="E11" s="19" t="s">
        <v>296</v>
      </c>
      <c r="F11" s="19" t="s">
        <v>306</v>
      </c>
      <c r="G11" s="21" t="s">
        <v>298</v>
      </c>
      <c r="H11" s="19" t="s">
        <v>307</v>
      </c>
      <c r="I11" s="21" t="s">
        <v>293</v>
      </c>
      <c r="J11" s="21" t="s">
        <v>294</v>
      </c>
      <c r="K11" s="19" t="s">
        <v>271</v>
      </c>
    </row>
    <row r="12" ht="40.5" customHeight="1" spans="1:11">
      <c r="A12" s="97" t="s">
        <v>271</v>
      </c>
      <c r="B12" s="96" t="s">
        <v>272</v>
      </c>
      <c r="C12" s="19" t="s">
        <v>271</v>
      </c>
      <c r="D12" s="19" t="s">
        <v>300</v>
      </c>
      <c r="E12" s="19" t="s">
        <v>301</v>
      </c>
      <c r="F12" s="19" t="s">
        <v>308</v>
      </c>
      <c r="G12" s="21" t="s">
        <v>298</v>
      </c>
      <c r="H12" s="19" t="s">
        <v>309</v>
      </c>
      <c r="I12" s="21" t="s">
        <v>293</v>
      </c>
      <c r="J12" s="21" t="s">
        <v>294</v>
      </c>
      <c r="K12" s="19" t="s">
        <v>271</v>
      </c>
    </row>
    <row r="13" ht="40.5" customHeight="1" spans="1:11">
      <c r="A13" s="97" t="s">
        <v>262</v>
      </c>
      <c r="B13" s="96" t="s">
        <v>264</v>
      </c>
      <c r="C13" s="19" t="s">
        <v>262</v>
      </c>
      <c r="D13" s="19" t="s">
        <v>288</v>
      </c>
      <c r="E13" s="19" t="s">
        <v>289</v>
      </c>
      <c r="F13" s="19" t="s">
        <v>310</v>
      </c>
      <c r="G13" s="21" t="s">
        <v>291</v>
      </c>
      <c r="H13" s="19" t="s">
        <v>311</v>
      </c>
      <c r="I13" s="21" t="s">
        <v>293</v>
      </c>
      <c r="J13" s="21" t="s">
        <v>294</v>
      </c>
      <c r="K13" s="19" t="s">
        <v>312</v>
      </c>
    </row>
    <row r="14" ht="40.5" customHeight="1" spans="1:11">
      <c r="A14" s="97" t="s">
        <v>262</v>
      </c>
      <c r="B14" s="96" t="s">
        <v>264</v>
      </c>
      <c r="C14" s="19" t="s">
        <v>262</v>
      </c>
      <c r="D14" s="19" t="s">
        <v>295</v>
      </c>
      <c r="E14" s="19" t="s">
        <v>296</v>
      </c>
      <c r="F14" s="19" t="s">
        <v>313</v>
      </c>
      <c r="G14" s="21" t="s">
        <v>298</v>
      </c>
      <c r="H14" s="19" t="s">
        <v>311</v>
      </c>
      <c r="I14" s="21" t="s">
        <v>293</v>
      </c>
      <c r="J14" s="21" t="s">
        <v>294</v>
      </c>
      <c r="K14" s="19" t="s">
        <v>314</v>
      </c>
    </row>
    <row r="15" ht="40.5" customHeight="1" spans="1:11">
      <c r="A15" s="97" t="s">
        <v>262</v>
      </c>
      <c r="B15" s="96" t="s">
        <v>264</v>
      </c>
      <c r="C15" s="19" t="s">
        <v>262</v>
      </c>
      <c r="D15" s="19" t="s">
        <v>300</v>
      </c>
      <c r="E15" s="19" t="s">
        <v>301</v>
      </c>
      <c r="F15" s="19" t="s">
        <v>315</v>
      </c>
      <c r="G15" s="21" t="s">
        <v>298</v>
      </c>
      <c r="H15" s="19" t="s">
        <v>311</v>
      </c>
      <c r="I15" s="21" t="s">
        <v>316</v>
      </c>
      <c r="J15" s="21" t="s">
        <v>294</v>
      </c>
      <c r="K15" s="19" t="s">
        <v>317</v>
      </c>
    </row>
    <row r="16" ht="40.5" customHeight="1" spans="1:11">
      <c r="A16" s="97" t="s">
        <v>265</v>
      </c>
      <c r="B16" s="96" t="s">
        <v>267</v>
      </c>
      <c r="C16" s="19" t="s">
        <v>318</v>
      </c>
      <c r="D16" s="19" t="s">
        <v>288</v>
      </c>
      <c r="E16" s="19" t="s">
        <v>289</v>
      </c>
      <c r="F16" s="19" t="s">
        <v>265</v>
      </c>
      <c r="G16" s="21" t="s">
        <v>291</v>
      </c>
      <c r="H16" s="19" t="s">
        <v>319</v>
      </c>
      <c r="I16" s="21" t="s">
        <v>293</v>
      </c>
      <c r="J16" s="21" t="s">
        <v>294</v>
      </c>
      <c r="K16" s="19" t="s">
        <v>265</v>
      </c>
    </row>
    <row r="17" ht="40.5" customHeight="1" spans="1:11">
      <c r="A17" s="97" t="s">
        <v>265</v>
      </c>
      <c r="B17" s="96" t="s">
        <v>267</v>
      </c>
      <c r="C17" s="19" t="s">
        <v>318</v>
      </c>
      <c r="D17" s="19" t="s">
        <v>295</v>
      </c>
      <c r="E17" s="19" t="s">
        <v>296</v>
      </c>
      <c r="F17" s="19" t="s">
        <v>320</v>
      </c>
      <c r="G17" s="21" t="s">
        <v>298</v>
      </c>
      <c r="H17" s="19" t="s">
        <v>321</v>
      </c>
      <c r="I17" s="21" t="s">
        <v>293</v>
      </c>
      <c r="J17" s="21" t="s">
        <v>294</v>
      </c>
      <c r="K17" s="19" t="s">
        <v>322</v>
      </c>
    </row>
    <row r="18" ht="40.5" customHeight="1" spans="1:11">
      <c r="A18" s="97" t="s">
        <v>265</v>
      </c>
      <c r="B18" s="96" t="s">
        <v>267</v>
      </c>
      <c r="C18" s="19" t="s">
        <v>318</v>
      </c>
      <c r="D18" s="19" t="s">
        <v>300</v>
      </c>
      <c r="E18" s="19" t="s">
        <v>301</v>
      </c>
      <c r="F18" s="19" t="s">
        <v>323</v>
      </c>
      <c r="G18" s="21" t="s">
        <v>298</v>
      </c>
      <c r="H18" s="19" t="s">
        <v>324</v>
      </c>
      <c r="I18" s="21" t="s">
        <v>293</v>
      </c>
      <c r="J18" s="21" t="s">
        <v>294</v>
      </c>
      <c r="K18" s="19" t="s">
        <v>265</v>
      </c>
    </row>
  </sheetData>
  <mergeCells count="14">
    <mergeCell ref="A2:K2"/>
    <mergeCell ref="A3:I3"/>
    <mergeCell ref="A7:A9"/>
    <mergeCell ref="A10:A12"/>
    <mergeCell ref="A13:A15"/>
    <mergeCell ref="A16:A18"/>
    <mergeCell ref="B7:B9"/>
    <mergeCell ref="B10:B12"/>
    <mergeCell ref="B13:B15"/>
    <mergeCell ref="B16:B18"/>
    <mergeCell ref="C7:C9"/>
    <mergeCell ref="C10:C12"/>
    <mergeCell ref="C13:C15"/>
    <mergeCell ref="C16:C18"/>
  </mergeCells>
  <printOptions horizontalCentered="1"/>
  <pageMargins left="0.79" right="0.79" top="0.59" bottom="0.59" header="0" footer="0"/>
  <pageSetup paperSize="9" scale="6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D20" sqref="D20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82">
        <v>1</v>
      </c>
      <c r="B1" s="83">
        <v>0</v>
      </c>
      <c r="C1" s="82">
        <v>1</v>
      </c>
      <c r="D1" s="84"/>
      <c r="E1" s="84"/>
      <c r="F1" s="81" t="s">
        <v>325</v>
      </c>
    </row>
    <row r="2" ht="36.75" customHeight="1" spans="1:6">
      <c r="A2" s="85" t="str">
        <f>"2025"&amp;"年政府性基金预算支出预算表"</f>
        <v>2025年政府性基金预算支出预算表</v>
      </c>
      <c r="B2" s="85" t="s">
        <v>326</v>
      </c>
      <c r="C2" s="85"/>
      <c r="D2" s="85"/>
      <c r="E2" s="85"/>
      <c r="F2" s="85"/>
    </row>
    <row r="3" ht="13.5" customHeight="1" spans="1:6">
      <c r="A3" s="5" t="str">
        <f>"单位名称："&amp;"云南省西畴县第二中学"</f>
        <v>单位名称：云南省西畴县第二中学</v>
      </c>
      <c r="B3" s="5" t="str">
        <f>"单位名称："&amp;"云南省西畴县第二中学"</f>
        <v>单位名称：云南省西畴县第二中学</v>
      </c>
      <c r="C3" s="5"/>
      <c r="D3" s="84"/>
      <c r="E3" s="84"/>
      <c r="F3" s="81" t="s">
        <v>1</v>
      </c>
    </row>
    <row r="4" ht="19.5" customHeight="1" spans="1:6">
      <c r="A4" s="86" t="s">
        <v>183</v>
      </c>
      <c r="B4" s="87" t="s">
        <v>73</v>
      </c>
      <c r="C4" s="88" t="s">
        <v>74</v>
      </c>
      <c r="D4" s="11" t="s">
        <v>327</v>
      </c>
      <c r="E4" s="11"/>
      <c r="F4" s="12"/>
    </row>
    <row r="5" ht="18.75" customHeight="1" spans="1:6">
      <c r="A5" s="89"/>
      <c r="B5" s="90"/>
      <c r="C5" s="78"/>
      <c r="D5" s="77" t="s">
        <v>56</v>
      </c>
      <c r="E5" s="77" t="s">
        <v>75</v>
      </c>
      <c r="F5" s="77" t="s">
        <v>76</v>
      </c>
    </row>
    <row r="6" ht="18.75" customHeight="1" spans="1:6">
      <c r="A6" s="89">
        <v>1</v>
      </c>
      <c r="B6" s="91" t="s">
        <v>169</v>
      </c>
      <c r="C6" s="78">
        <v>3</v>
      </c>
      <c r="D6" s="77">
        <v>4</v>
      </c>
      <c r="E6" s="77">
        <v>5</v>
      </c>
      <c r="F6" s="77">
        <v>6</v>
      </c>
    </row>
    <row r="7" ht="21" customHeight="1" spans="1:6">
      <c r="A7" s="19"/>
      <c r="B7" s="19"/>
      <c r="C7" s="19"/>
      <c r="D7" s="20"/>
      <c r="E7" s="20"/>
      <c r="F7" s="20"/>
    </row>
    <row r="8" ht="21" customHeight="1" spans="1:6">
      <c r="A8" s="19"/>
      <c r="B8" s="19"/>
      <c r="C8" s="19"/>
      <c r="D8" s="20"/>
      <c r="E8" s="20"/>
      <c r="F8" s="20"/>
    </row>
    <row r="9" ht="18.75" customHeight="1" spans="1:6">
      <c r="A9" s="92" t="s">
        <v>125</v>
      </c>
      <c r="B9" s="93" t="s">
        <v>125</v>
      </c>
      <c r="C9" s="94" t="s">
        <v>125</v>
      </c>
      <c r="D9" s="20"/>
      <c r="E9" s="20"/>
      <c r="F9" s="20"/>
    </row>
    <row r="11" customHeight="1" spans="1:2">
      <c r="A11" s="95"/>
      <c r="B11" s="95" t="s">
        <v>328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topLeftCell="G1" workbookViewId="0">
      <selection activeCell="K20" sqref="K20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45"/>
      <c r="P1" s="45"/>
      <c r="Q1" s="35" t="s">
        <v>329</v>
      </c>
    </row>
    <row r="2" ht="35.25" customHeight="1" spans="1:17">
      <c r="A2" s="36" t="str">
        <f>"2025"&amp;"年部门政府采购预算表"</f>
        <v>2025年部门政府采购预算表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18.75" customHeight="1" spans="1:17">
      <c r="A3" s="37" t="str">
        <f>"单位名称："&amp;"云南省西畴县第二中学"</f>
        <v>单位名称：云南省西畴县第二中学</v>
      </c>
      <c r="B3" s="37"/>
      <c r="C3" s="37"/>
      <c r="D3" s="37"/>
      <c r="E3" s="37"/>
      <c r="F3" s="37"/>
      <c r="G3" s="6"/>
      <c r="H3" s="6"/>
      <c r="I3" s="6"/>
      <c r="J3" s="6"/>
      <c r="O3" s="71"/>
      <c r="P3" s="71"/>
      <c r="Q3" s="81" t="s">
        <v>175</v>
      </c>
    </row>
    <row r="4" ht="15.75" customHeight="1" spans="1:17">
      <c r="A4" s="9" t="s">
        <v>330</v>
      </c>
      <c r="B4" s="59" t="s">
        <v>331</v>
      </c>
      <c r="C4" s="59" t="s">
        <v>332</v>
      </c>
      <c r="D4" s="59" t="s">
        <v>333</v>
      </c>
      <c r="E4" s="59" t="s">
        <v>334</v>
      </c>
      <c r="F4" s="59" t="s">
        <v>335</v>
      </c>
      <c r="G4" s="40" t="s">
        <v>190</v>
      </c>
      <c r="H4" s="40"/>
      <c r="I4" s="40"/>
      <c r="J4" s="40"/>
      <c r="K4" s="40"/>
      <c r="L4" s="40"/>
      <c r="M4" s="40"/>
      <c r="N4" s="40"/>
      <c r="O4" s="40"/>
      <c r="P4" s="40"/>
      <c r="Q4" s="41"/>
    </row>
    <row r="5" ht="17.25" customHeight="1" spans="1:17">
      <c r="A5" s="14"/>
      <c r="B5" s="61"/>
      <c r="C5" s="61"/>
      <c r="D5" s="61"/>
      <c r="E5" s="61"/>
      <c r="F5" s="61"/>
      <c r="G5" s="61" t="s">
        <v>56</v>
      </c>
      <c r="H5" s="61" t="s">
        <v>59</v>
      </c>
      <c r="I5" s="61" t="s">
        <v>336</v>
      </c>
      <c r="J5" s="61" t="s">
        <v>337</v>
      </c>
      <c r="K5" s="62" t="s">
        <v>338</v>
      </c>
      <c r="L5" s="73" t="s">
        <v>78</v>
      </c>
      <c r="M5" s="73"/>
      <c r="N5" s="73"/>
      <c r="O5" s="73"/>
      <c r="P5" s="73"/>
      <c r="Q5" s="63"/>
    </row>
    <row r="6" ht="54" customHeight="1" spans="1:17">
      <c r="A6" s="16"/>
      <c r="B6" s="63"/>
      <c r="C6" s="63"/>
      <c r="D6" s="63"/>
      <c r="E6" s="63"/>
      <c r="F6" s="63"/>
      <c r="G6" s="63"/>
      <c r="H6" s="63" t="s">
        <v>58</v>
      </c>
      <c r="I6" s="63"/>
      <c r="J6" s="63"/>
      <c r="K6" s="64"/>
      <c r="L6" s="63" t="s">
        <v>58</v>
      </c>
      <c r="M6" s="63" t="s">
        <v>65</v>
      </c>
      <c r="N6" s="63" t="s">
        <v>199</v>
      </c>
      <c r="O6" s="74" t="s">
        <v>67</v>
      </c>
      <c r="P6" s="64" t="s">
        <v>68</v>
      </c>
      <c r="Q6" s="63" t="s">
        <v>69</v>
      </c>
    </row>
    <row r="7" ht="19.5" customHeight="1" spans="1:17">
      <c r="A7" s="2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</row>
    <row r="8" ht="21" customHeight="1" spans="1:17">
      <c r="A8" s="19"/>
      <c r="B8" s="79"/>
      <c r="C8" s="79"/>
      <c r="D8" s="79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ht="21" customHeight="1" spans="1:17">
      <c r="A9" s="19"/>
      <c r="B9" s="19"/>
      <c r="C9" s="19"/>
      <c r="D9" s="21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ht="21" customHeight="1" spans="1:17">
      <c r="A10" s="66" t="s">
        <v>125</v>
      </c>
      <c r="B10" s="67"/>
      <c r="C10" s="67"/>
      <c r="D10" s="67"/>
      <c r="E10" s="68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</row>
    <row r="12" customHeight="1" spans="8:8">
      <c r="H12" t="s">
        <v>328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4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topLeftCell="E1" workbookViewId="0">
      <selection activeCell="H16" sqref="H16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55"/>
      <c r="B1" s="55"/>
      <c r="C1" s="56"/>
      <c r="D1" s="56"/>
      <c r="E1" s="56"/>
      <c r="F1" s="55"/>
      <c r="G1" s="55"/>
      <c r="H1" s="55"/>
      <c r="I1" s="55"/>
      <c r="J1" s="55"/>
      <c r="K1" s="69"/>
      <c r="L1" s="55"/>
      <c r="M1" s="55"/>
      <c r="N1" s="55"/>
      <c r="O1" s="45"/>
      <c r="P1" s="70"/>
      <c r="Q1" s="75" t="s">
        <v>339</v>
      </c>
    </row>
    <row r="2" ht="34.5" customHeight="1" spans="1:17">
      <c r="A2" s="36" t="str">
        <f>"2025"&amp;"年政府购买服务预算表"</f>
        <v>2025年政府购买服务预算表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18.75" customHeight="1" spans="1:17">
      <c r="A3" s="57" t="str">
        <f>"单位名称："&amp;"云南省西畴县第二中学"</f>
        <v>单位名称：云南省西畴县第二中学</v>
      </c>
      <c r="B3" s="57"/>
      <c r="C3" s="57"/>
      <c r="D3" s="57"/>
      <c r="E3" s="57"/>
      <c r="F3" s="57"/>
      <c r="G3" s="58"/>
      <c r="H3" s="58"/>
      <c r="I3" s="58"/>
      <c r="J3" s="58"/>
      <c r="K3" s="69"/>
      <c r="L3" s="55"/>
      <c r="M3" s="55"/>
      <c r="N3" s="55"/>
      <c r="O3" s="71"/>
      <c r="P3" s="72"/>
      <c r="Q3" s="76" t="s">
        <v>175</v>
      </c>
    </row>
    <row r="4" ht="18.75" customHeight="1" spans="1:17">
      <c r="A4" s="9" t="s">
        <v>330</v>
      </c>
      <c r="B4" s="59" t="s">
        <v>340</v>
      </c>
      <c r="C4" s="60" t="s">
        <v>341</v>
      </c>
      <c r="D4" s="60" t="s">
        <v>342</v>
      </c>
      <c r="E4" s="60" t="s">
        <v>343</v>
      </c>
      <c r="F4" s="59" t="s">
        <v>344</v>
      </c>
      <c r="G4" s="40" t="s">
        <v>190</v>
      </c>
      <c r="H4" s="40"/>
      <c r="I4" s="40"/>
      <c r="J4" s="40"/>
      <c r="K4" s="40"/>
      <c r="L4" s="40"/>
      <c r="M4" s="40"/>
      <c r="N4" s="40"/>
      <c r="O4" s="40"/>
      <c r="P4" s="40"/>
      <c r="Q4" s="41"/>
    </row>
    <row r="5" ht="17.25" customHeight="1" spans="1:17">
      <c r="A5" s="14"/>
      <c r="B5" s="61"/>
      <c r="C5" s="62"/>
      <c r="D5" s="62"/>
      <c r="E5" s="62"/>
      <c r="F5" s="61"/>
      <c r="G5" s="61" t="s">
        <v>56</v>
      </c>
      <c r="H5" s="61" t="s">
        <v>59</v>
      </c>
      <c r="I5" s="61" t="s">
        <v>336</v>
      </c>
      <c r="J5" s="61" t="s">
        <v>337</v>
      </c>
      <c r="K5" s="62" t="s">
        <v>338</v>
      </c>
      <c r="L5" s="73" t="s">
        <v>78</v>
      </c>
      <c r="M5" s="73"/>
      <c r="N5" s="73"/>
      <c r="O5" s="73"/>
      <c r="P5" s="73"/>
      <c r="Q5" s="63"/>
    </row>
    <row r="6" ht="54" customHeight="1" spans="1:17">
      <c r="A6" s="16"/>
      <c r="B6" s="63"/>
      <c r="C6" s="64"/>
      <c r="D6" s="64"/>
      <c r="E6" s="64"/>
      <c r="F6" s="63"/>
      <c r="G6" s="63"/>
      <c r="H6" s="63"/>
      <c r="I6" s="63"/>
      <c r="J6" s="63"/>
      <c r="K6" s="64"/>
      <c r="L6" s="63" t="s">
        <v>58</v>
      </c>
      <c r="M6" s="63" t="s">
        <v>65</v>
      </c>
      <c r="N6" s="63" t="s">
        <v>199</v>
      </c>
      <c r="O6" s="74" t="s">
        <v>67</v>
      </c>
      <c r="P6" s="64" t="s">
        <v>68</v>
      </c>
      <c r="Q6" s="63" t="s">
        <v>69</v>
      </c>
    </row>
    <row r="7" ht="19.5" customHeight="1" spans="1:17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</row>
    <row r="8" ht="21" customHeight="1" spans="1:17">
      <c r="A8" s="19"/>
      <c r="B8" s="19"/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ht="21" customHeight="1" spans="1:17">
      <c r="A9" s="19"/>
      <c r="B9" s="19"/>
      <c r="C9" s="19"/>
      <c r="D9" s="19"/>
      <c r="E9" s="19"/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ht="21" customHeight="1" spans="1:17">
      <c r="A10" s="66" t="s">
        <v>125</v>
      </c>
      <c r="B10" s="67"/>
      <c r="C10" s="67"/>
      <c r="D10" s="67"/>
      <c r="E10" s="67"/>
      <c r="F10" s="68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2" customHeight="1" spans="6:6">
      <c r="F12" t="s">
        <v>328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3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1"/>
  <sheetViews>
    <sheetView showZeros="0" workbookViewId="0">
      <selection activeCell="I17" sqref="I17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2"/>
      <c r="B1" s="2"/>
      <c r="C1" s="2"/>
      <c r="D1" s="46"/>
      <c r="G1" s="47"/>
      <c r="H1" s="47"/>
      <c r="L1" s="45" t="s">
        <v>345</v>
      </c>
    </row>
    <row r="2" ht="48" customHeight="1" spans="1:12">
      <c r="A2" s="36" t="str">
        <f>"2025"&amp;"年对下转移支付预算表"</f>
        <v>2025年对下转移支付预算表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18" customHeight="1" spans="1:12">
      <c r="A3" s="48" t="str">
        <f>"单位名称："&amp;"云南省西畴县第二中学"</f>
        <v>单位名称：云南省西畴县第二中学</v>
      </c>
      <c r="B3" s="48"/>
      <c r="C3" s="48"/>
      <c r="D3" s="48"/>
      <c r="G3" s="47"/>
      <c r="H3" s="47"/>
      <c r="L3" s="7" t="s">
        <v>175</v>
      </c>
    </row>
    <row r="4" ht="19.5" customHeight="1" spans="1:12">
      <c r="A4" s="25" t="s">
        <v>346</v>
      </c>
      <c r="B4" s="10" t="s">
        <v>190</v>
      </c>
      <c r="C4" s="11"/>
      <c r="D4" s="12"/>
      <c r="E4" s="49" t="s">
        <v>347</v>
      </c>
      <c r="F4" s="49"/>
      <c r="G4" s="49"/>
      <c r="H4" s="49"/>
      <c r="I4" s="49"/>
      <c r="J4" s="49"/>
      <c r="K4" s="49"/>
      <c r="L4" s="54"/>
    </row>
    <row r="5" ht="40.5" customHeight="1" spans="1:12">
      <c r="A5" s="27"/>
      <c r="B5" s="50" t="s">
        <v>56</v>
      </c>
      <c r="C5" s="50" t="s">
        <v>59</v>
      </c>
      <c r="D5" s="51" t="s">
        <v>348</v>
      </c>
      <c r="E5" s="44" t="s">
        <v>349</v>
      </c>
      <c r="F5" s="44" t="s">
        <v>350</v>
      </c>
      <c r="G5" s="44" t="s">
        <v>351</v>
      </c>
      <c r="H5" s="44" t="s">
        <v>352</v>
      </c>
      <c r="I5" s="44" t="s">
        <v>353</v>
      </c>
      <c r="J5" s="44" t="s">
        <v>354</v>
      </c>
      <c r="K5" s="52" t="s">
        <v>355</v>
      </c>
      <c r="L5" s="42" t="s">
        <v>356</v>
      </c>
    </row>
    <row r="6" ht="19.5" customHeight="1" spans="1:12">
      <c r="A6" s="52">
        <v>1</v>
      </c>
      <c r="B6" s="52">
        <v>2</v>
      </c>
      <c r="C6" s="52">
        <v>3</v>
      </c>
      <c r="D6" s="10">
        <v>4</v>
      </c>
      <c r="E6" s="10">
        <v>5</v>
      </c>
      <c r="F6" s="10">
        <v>6</v>
      </c>
      <c r="G6" s="10"/>
      <c r="H6" s="10"/>
      <c r="I6" s="10">
        <v>7</v>
      </c>
      <c r="J6" s="10">
        <v>8</v>
      </c>
      <c r="K6" s="52">
        <v>9</v>
      </c>
      <c r="L6" s="52">
        <v>10</v>
      </c>
    </row>
    <row r="7" ht="19.5" customHeight="1" spans="1:1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ht="21" customHeight="1" spans="1:12">
      <c r="A9" s="53" t="s">
        <v>56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1" customHeight="1" spans="2:2">
      <c r="B11" t="s">
        <v>328</v>
      </c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9" sqref="B9"/>
    </sheetView>
  </sheetViews>
  <sheetFormatPr defaultColWidth="10.6555555555556" defaultRowHeight="12" customHeight="1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45" t="s">
        <v>357</v>
      </c>
    </row>
    <row r="2" ht="36" customHeight="1" spans="1:10">
      <c r="A2" s="4" t="str">
        <f>"2025"&amp;"年对下转移支付绩效目标表"</f>
        <v>2025年对下转移支付绩效目标表</v>
      </c>
      <c r="B2" s="4"/>
      <c r="C2" s="4"/>
      <c r="D2" s="4"/>
      <c r="E2" s="4"/>
      <c r="F2" s="4"/>
      <c r="G2" s="4"/>
      <c r="H2" s="4"/>
      <c r="I2" s="4"/>
      <c r="J2" s="4"/>
    </row>
    <row r="3" ht="17.25" customHeight="1" spans="1:2">
      <c r="A3" s="5" t="str">
        <f>"单位名称："&amp;"云南省西畴县第二中学"</f>
        <v>单位名称：云南省西畴县第二中学</v>
      </c>
      <c r="B3" s="43"/>
    </row>
    <row r="4" ht="44.25" customHeight="1" spans="1:10">
      <c r="A4" s="42" t="s">
        <v>278</v>
      </c>
      <c r="B4" s="42" t="s">
        <v>279</v>
      </c>
      <c r="C4" s="42" t="s">
        <v>280</v>
      </c>
      <c r="D4" s="42" t="s">
        <v>281</v>
      </c>
      <c r="E4" s="42" t="s">
        <v>282</v>
      </c>
      <c r="F4" s="44" t="s">
        <v>283</v>
      </c>
      <c r="G4" s="42" t="s">
        <v>284</v>
      </c>
      <c r="H4" s="44" t="s">
        <v>285</v>
      </c>
      <c r="I4" s="44" t="s">
        <v>286</v>
      </c>
      <c r="J4" s="42" t="s">
        <v>287</v>
      </c>
    </row>
    <row r="5" ht="19.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4">
        <v>6</v>
      </c>
      <c r="G5" s="42">
        <v>7</v>
      </c>
      <c r="H5" s="44">
        <v>8</v>
      </c>
      <c r="I5" s="44">
        <v>9</v>
      </c>
      <c r="J5" s="42">
        <v>10</v>
      </c>
    </row>
    <row r="6" ht="40.5" customHeight="1" spans="1:10">
      <c r="A6" s="19"/>
      <c r="B6" s="19"/>
      <c r="C6" s="19"/>
      <c r="D6" s="19"/>
      <c r="E6" s="19"/>
      <c r="F6" s="19"/>
      <c r="G6" s="19"/>
      <c r="H6" s="19"/>
      <c r="I6" s="19"/>
      <c r="J6" s="19"/>
    </row>
    <row r="7" ht="40.5" customHeight="1" spans="1:10">
      <c r="A7" s="19"/>
      <c r="B7" s="19"/>
      <c r="C7" s="19"/>
      <c r="D7" s="19"/>
      <c r="E7" s="19"/>
      <c r="F7" s="21"/>
      <c r="G7" s="19"/>
      <c r="H7" s="21"/>
      <c r="I7" s="21"/>
      <c r="J7" s="19"/>
    </row>
    <row r="9" customHeight="1" spans="2:2">
      <c r="B9" t="s">
        <v>328</v>
      </c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8"/>
  <sheetViews>
    <sheetView showZeros="0" workbookViewId="0">
      <selection activeCell="A1" sqref="A1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35" t="s">
        <v>358</v>
      </c>
    </row>
    <row r="2" ht="34.5" customHeight="1" spans="1:8">
      <c r="A2" s="36" t="str">
        <f>"2025"&amp;"年新增资产配置表"</f>
        <v>2025年新增资产配置表</v>
      </c>
      <c r="B2" s="36"/>
      <c r="C2" s="36"/>
      <c r="D2" s="36"/>
      <c r="E2" s="36"/>
      <c r="F2" s="36"/>
      <c r="G2" s="36"/>
      <c r="H2" s="36"/>
    </row>
    <row r="3" ht="19.5" customHeight="1" spans="1:8">
      <c r="A3" s="37" t="str">
        <f>"单位名称："&amp;"云南省西畴县第二中学"</f>
        <v>单位名称：云南省西畴县第二中学</v>
      </c>
      <c r="B3" s="37"/>
      <c r="C3" s="37"/>
      <c r="H3" s="38" t="s">
        <v>175</v>
      </c>
    </row>
    <row r="4" ht="18" customHeight="1" spans="1:8">
      <c r="A4" s="9" t="s">
        <v>183</v>
      </c>
      <c r="B4" s="9" t="s">
        <v>359</v>
      </c>
      <c r="C4" s="9" t="s">
        <v>360</v>
      </c>
      <c r="D4" s="9" t="s">
        <v>361</v>
      </c>
      <c r="E4" s="9" t="s">
        <v>362</v>
      </c>
      <c r="F4" s="39" t="s">
        <v>363</v>
      </c>
      <c r="G4" s="40"/>
      <c r="H4" s="41"/>
    </row>
    <row r="5" ht="18" customHeight="1" spans="1:8">
      <c r="A5" s="16"/>
      <c r="B5" s="16"/>
      <c r="C5" s="16"/>
      <c r="D5" s="16"/>
      <c r="E5" s="16"/>
      <c r="F5" s="42" t="s">
        <v>334</v>
      </c>
      <c r="G5" s="42" t="s">
        <v>364</v>
      </c>
      <c r="H5" s="42" t="s">
        <v>365</v>
      </c>
    </row>
    <row r="6" ht="21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</row>
    <row r="7" ht="33" customHeight="1" spans="1:8">
      <c r="A7" s="19" t="s">
        <v>71</v>
      </c>
      <c r="B7" s="19" t="s">
        <v>366</v>
      </c>
      <c r="C7" s="19" t="s">
        <v>367</v>
      </c>
      <c r="D7" s="19" t="s">
        <v>368</v>
      </c>
      <c r="E7" s="21" t="s">
        <v>293</v>
      </c>
      <c r="F7" s="20">
        <v>50</v>
      </c>
      <c r="G7" s="20">
        <v>7000</v>
      </c>
      <c r="H7" s="20">
        <v>350000</v>
      </c>
    </row>
    <row r="8" ht="33" customHeight="1" spans="1:8">
      <c r="A8" s="19" t="s">
        <v>71</v>
      </c>
      <c r="B8" s="19" t="s">
        <v>366</v>
      </c>
      <c r="C8" s="19" t="s">
        <v>369</v>
      </c>
      <c r="D8" s="19" t="s">
        <v>370</v>
      </c>
      <c r="E8" s="21" t="s">
        <v>293</v>
      </c>
      <c r="F8" s="20">
        <v>30</v>
      </c>
      <c r="G8" s="20">
        <v>25000</v>
      </c>
      <c r="H8" s="20">
        <v>750000</v>
      </c>
    </row>
    <row r="9" ht="33" customHeight="1" spans="1:8">
      <c r="A9" s="19" t="s">
        <v>71</v>
      </c>
      <c r="B9" s="19" t="s">
        <v>366</v>
      </c>
      <c r="C9" s="19" t="s">
        <v>371</v>
      </c>
      <c r="D9" s="19" t="s">
        <v>372</v>
      </c>
      <c r="E9" s="21" t="s">
        <v>293</v>
      </c>
      <c r="F9" s="20">
        <v>10</v>
      </c>
      <c r="G9" s="20">
        <v>3000</v>
      </c>
      <c r="H9" s="20">
        <v>30000</v>
      </c>
    </row>
    <row r="10" ht="33" customHeight="1" spans="1:8">
      <c r="A10" s="19" t="s">
        <v>71</v>
      </c>
      <c r="B10" s="19" t="s">
        <v>366</v>
      </c>
      <c r="C10" s="19" t="s">
        <v>373</v>
      </c>
      <c r="D10" s="19" t="s">
        <v>374</v>
      </c>
      <c r="E10" s="21" t="s">
        <v>293</v>
      </c>
      <c r="F10" s="20">
        <v>3</v>
      </c>
      <c r="G10" s="20">
        <v>5000</v>
      </c>
      <c r="H10" s="20">
        <v>15000</v>
      </c>
    </row>
    <row r="11" ht="33" customHeight="1" spans="1:8">
      <c r="A11" s="19" t="s">
        <v>71</v>
      </c>
      <c r="B11" s="19" t="s">
        <v>366</v>
      </c>
      <c r="C11" s="19" t="s">
        <v>375</v>
      </c>
      <c r="D11" s="19" t="s">
        <v>376</v>
      </c>
      <c r="E11" s="21" t="s">
        <v>293</v>
      </c>
      <c r="F11" s="20">
        <v>5</v>
      </c>
      <c r="G11" s="20">
        <v>5000</v>
      </c>
      <c r="H11" s="20">
        <v>25000</v>
      </c>
    </row>
    <row r="12" ht="33" customHeight="1" spans="1:8">
      <c r="A12" s="19" t="s">
        <v>71</v>
      </c>
      <c r="B12" s="19" t="s">
        <v>366</v>
      </c>
      <c r="C12" s="19" t="s">
        <v>377</v>
      </c>
      <c r="D12" s="19" t="s">
        <v>378</v>
      </c>
      <c r="E12" s="21" t="s">
        <v>293</v>
      </c>
      <c r="F12" s="20">
        <v>2</v>
      </c>
      <c r="G12" s="20">
        <v>30000</v>
      </c>
      <c r="H12" s="20">
        <v>60000</v>
      </c>
    </row>
    <row r="13" ht="33" customHeight="1" spans="1:8">
      <c r="A13" s="19" t="s">
        <v>71</v>
      </c>
      <c r="B13" s="19" t="s">
        <v>379</v>
      </c>
      <c r="C13" s="19" t="s">
        <v>380</v>
      </c>
      <c r="D13" s="19" t="s">
        <v>381</v>
      </c>
      <c r="E13" s="21" t="s">
        <v>293</v>
      </c>
      <c r="F13" s="20">
        <v>29</v>
      </c>
      <c r="G13" s="20">
        <v>900</v>
      </c>
      <c r="H13" s="20">
        <v>26100</v>
      </c>
    </row>
    <row r="14" ht="33" customHeight="1" spans="1:8">
      <c r="A14" s="19" t="s">
        <v>71</v>
      </c>
      <c r="B14" s="19" t="s">
        <v>379</v>
      </c>
      <c r="C14" s="19" t="s">
        <v>382</v>
      </c>
      <c r="D14" s="19" t="s">
        <v>383</v>
      </c>
      <c r="E14" s="21" t="s">
        <v>293</v>
      </c>
      <c r="F14" s="20">
        <v>386</v>
      </c>
      <c r="G14" s="20">
        <v>150</v>
      </c>
      <c r="H14" s="20">
        <v>57900</v>
      </c>
    </row>
    <row r="15" ht="33" customHeight="1" spans="1:8">
      <c r="A15" s="19" t="s">
        <v>71</v>
      </c>
      <c r="B15" s="19" t="s">
        <v>379</v>
      </c>
      <c r="C15" s="19" t="s">
        <v>384</v>
      </c>
      <c r="D15" s="19" t="s">
        <v>385</v>
      </c>
      <c r="E15" s="21" t="s">
        <v>293</v>
      </c>
      <c r="F15" s="20">
        <v>1200</v>
      </c>
      <c r="G15" s="20">
        <v>350</v>
      </c>
      <c r="H15" s="20">
        <v>420000</v>
      </c>
    </row>
    <row r="16" ht="33" customHeight="1" spans="1:8">
      <c r="A16" s="19" t="s">
        <v>71</v>
      </c>
      <c r="B16" s="19" t="s">
        <v>379</v>
      </c>
      <c r="C16" s="19" t="s">
        <v>386</v>
      </c>
      <c r="D16" s="19" t="s">
        <v>387</v>
      </c>
      <c r="E16" s="21" t="s">
        <v>293</v>
      </c>
      <c r="F16" s="20">
        <v>1750</v>
      </c>
      <c r="G16" s="20">
        <v>175</v>
      </c>
      <c r="H16" s="20">
        <v>306250</v>
      </c>
    </row>
    <row r="17" ht="33" customHeight="1" spans="1:8">
      <c r="A17" s="19" t="s">
        <v>71</v>
      </c>
      <c r="B17" s="19" t="s">
        <v>388</v>
      </c>
      <c r="C17" s="19" t="s">
        <v>389</v>
      </c>
      <c r="D17" s="19" t="s">
        <v>390</v>
      </c>
      <c r="E17" s="21" t="s">
        <v>293</v>
      </c>
      <c r="F17" s="20">
        <v>2000</v>
      </c>
      <c r="G17" s="20">
        <v>9</v>
      </c>
      <c r="H17" s="20">
        <v>18000</v>
      </c>
    </row>
    <row r="18" ht="24" customHeight="1" spans="1:8">
      <c r="A18" s="22" t="s">
        <v>56</v>
      </c>
      <c r="B18" s="23"/>
      <c r="C18" s="23"/>
      <c r="D18" s="23"/>
      <c r="E18" s="24"/>
      <c r="F18" s="20">
        <v>5465</v>
      </c>
      <c r="G18" s="20">
        <v>76584</v>
      </c>
      <c r="H18" s="20">
        <v>2058250</v>
      </c>
    </row>
  </sheetData>
  <mergeCells count="9">
    <mergeCell ref="A2:H2"/>
    <mergeCell ref="A3:C3"/>
    <mergeCell ref="F4:H4"/>
    <mergeCell ref="A18:E18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E21" sqref="E21"/>
    </sheetView>
  </sheetViews>
  <sheetFormatPr defaultColWidth="10.6555555555556" defaultRowHeight="14.25" customHeight="1"/>
  <cols>
    <col min="1" max="1" width="15.6555555555556" customWidth="1"/>
    <col min="2" max="3" width="27.8333333333333" customWidth="1"/>
    <col min="4" max="4" width="13" customWidth="1"/>
    <col min="5" max="5" width="20.6555555555556" customWidth="1"/>
    <col min="6" max="6" width="11.5" customWidth="1"/>
    <col min="7" max="7" width="20.6555555555556" customWidth="1"/>
    <col min="8" max="11" width="1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" t="s">
        <v>391</v>
      </c>
    </row>
    <row r="2" ht="42.75" customHeight="1" spans="1:11">
      <c r="A2" s="4" t="str">
        <f>"2025"&amp;"年上级补助项目支出预算表"</f>
        <v>2025年上级补助项目支出预算表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tr">
        <f>"单位名称："&amp;"云南省西畴县第二中学"</f>
        <v>单位名称：云南省西畴县第二中学</v>
      </c>
      <c r="B3" s="5"/>
      <c r="C3" s="5"/>
      <c r="D3" s="5"/>
      <c r="E3" s="5"/>
      <c r="F3" s="5"/>
      <c r="G3" s="5"/>
      <c r="H3" s="6"/>
      <c r="I3" s="6"/>
      <c r="J3" s="6"/>
      <c r="K3" s="7" t="s">
        <v>175</v>
      </c>
    </row>
    <row r="4" ht="21.75" customHeight="1" spans="1:11">
      <c r="A4" s="8" t="s">
        <v>256</v>
      </c>
      <c r="B4" s="8" t="s">
        <v>185</v>
      </c>
      <c r="C4" s="8" t="s">
        <v>257</v>
      </c>
      <c r="D4" s="9" t="s">
        <v>186</v>
      </c>
      <c r="E4" s="9" t="s">
        <v>187</v>
      </c>
      <c r="F4" s="9" t="s">
        <v>258</v>
      </c>
      <c r="G4" s="9" t="s">
        <v>259</v>
      </c>
      <c r="H4" s="25" t="s">
        <v>56</v>
      </c>
      <c r="I4" s="10" t="s">
        <v>392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6"/>
      <c r="I5" s="9" t="s">
        <v>59</v>
      </c>
      <c r="J5" s="9" t="s">
        <v>60</v>
      </c>
      <c r="K5" s="9" t="s">
        <v>61</v>
      </c>
    </row>
    <row r="6" ht="40.5" customHeight="1" spans="1:11">
      <c r="A6" s="15"/>
      <c r="B6" s="15"/>
      <c r="C6" s="15"/>
      <c r="D6" s="16"/>
      <c r="E6" s="16"/>
      <c r="F6" s="16"/>
      <c r="G6" s="16"/>
      <c r="H6" s="27"/>
      <c r="I6" s="16" t="s">
        <v>58</v>
      </c>
      <c r="J6" s="16"/>
      <c r="K6" s="16"/>
    </row>
    <row r="7" ht="15" customHeight="1" spans="1:11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8">
        <v>10</v>
      </c>
      <c r="K7" s="18">
        <v>11</v>
      </c>
    </row>
    <row r="8" ht="18.75" customHeight="1" spans="1:11">
      <c r="A8" s="28"/>
      <c r="B8" s="29"/>
      <c r="C8" s="28"/>
      <c r="D8" s="28"/>
      <c r="E8" s="28"/>
      <c r="F8" s="28"/>
      <c r="G8" s="28"/>
      <c r="H8" s="30"/>
      <c r="I8" s="30"/>
      <c r="J8" s="30"/>
      <c r="K8" s="30"/>
    </row>
    <row r="9" ht="18.75" customHeight="1" spans="1:11">
      <c r="A9" s="29"/>
      <c r="B9" s="29"/>
      <c r="C9" s="29"/>
      <c r="D9" s="29"/>
      <c r="E9" s="29"/>
      <c r="F9" s="29"/>
      <c r="G9" s="29"/>
      <c r="H9" s="31"/>
      <c r="I9" s="31"/>
      <c r="J9" s="31"/>
      <c r="K9" s="31"/>
    </row>
    <row r="10" ht="18.75" customHeight="1" spans="1:11">
      <c r="A10" s="32" t="s">
        <v>125</v>
      </c>
      <c r="B10" s="33"/>
      <c r="C10" s="33"/>
      <c r="D10" s="33"/>
      <c r="E10" s="33"/>
      <c r="F10" s="33"/>
      <c r="G10" s="34"/>
      <c r="H10" s="31"/>
      <c r="I10" s="31"/>
      <c r="J10" s="31"/>
      <c r="K10" s="31"/>
    </row>
    <row r="12" customHeight="1" spans="2:2">
      <c r="B12" t="s">
        <v>328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" right="0.3" top="0.46" bottom="0.46" header="0.4" footer="0.4"/>
  <pageSetup paperSize="9" scale="8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G21" sqref="G21"/>
    </sheetView>
  </sheetViews>
  <sheetFormatPr defaultColWidth="10.6555555555556" defaultRowHeight="14.25" customHeight="1" outlineLevelCol="6"/>
  <cols>
    <col min="1" max="1" width="41.1555555555556" customWidth="1"/>
    <col min="2" max="2" width="23.3222222222222" customWidth="1"/>
    <col min="3" max="3" width="32.6555555555556" customWidth="1"/>
    <col min="4" max="4" width="16.3222222222222" customWidth="1"/>
    <col min="5" max="7" width="27.8333333333333" customWidth="1"/>
  </cols>
  <sheetData>
    <row r="1" ht="18.75" customHeight="1" spans="4:7">
      <c r="D1" s="1"/>
      <c r="E1" s="2"/>
      <c r="F1" s="2"/>
      <c r="G1" s="3" t="s">
        <v>393</v>
      </c>
    </row>
    <row r="2" ht="36.75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ht="22.5" customHeight="1" spans="1:7">
      <c r="A3" s="5" t="str">
        <f>"单位名称："&amp;"云南省西畴县第二中学"</f>
        <v>单位名称：云南省西畴县第二中学</v>
      </c>
      <c r="B3" s="5"/>
      <c r="C3" s="5"/>
      <c r="D3" s="5"/>
      <c r="E3" s="6"/>
      <c r="F3" s="6"/>
      <c r="G3" s="7" t="s">
        <v>175</v>
      </c>
    </row>
    <row r="4" ht="21.75" customHeight="1" spans="1:7">
      <c r="A4" s="8" t="s">
        <v>257</v>
      </c>
      <c r="B4" s="8" t="s">
        <v>256</v>
      </c>
      <c r="C4" s="8" t="s">
        <v>185</v>
      </c>
      <c r="D4" s="9" t="s">
        <v>394</v>
      </c>
      <c r="E4" s="10" t="s">
        <v>59</v>
      </c>
      <c r="F4" s="11"/>
      <c r="G4" s="12"/>
    </row>
    <row r="5" ht="21.75" customHeight="1" spans="1:7">
      <c r="A5" s="13"/>
      <c r="B5" s="13"/>
      <c r="C5" s="13"/>
      <c r="D5" s="14"/>
      <c r="E5" s="8" t="s">
        <v>395</v>
      </c>
      <c r="F5" s="8" t="s">
        <v>396</v>
      </c>
      <c r="G5" s="9" t="s">
        <v>397</v>
      </c>
    </row>
    <row r="6" ht="40.5" customHeight="1" spans="1:7">
      <c r="A6" s="15"/>
      <c r="B6" s="15"/>
      <c r="C6" s="15"/>
      <c r="D6" s="16"/>
      <c r="E6" s="15" t="s">
        <v>58</v>
      </c>
      <c r="F6" s="15"/>
      <c r="G6" s="16"/>
    </row>
    <row r="7" ht="19.5" customHeight="1" spans="1:7">
      <c r="A7" s="17">
        <v>1</v>
      </c>
      <c r="B7" s="17">
        <v>2</v>
      </c>
      <c r="C7" s="17">
        <v>3</v>
      </c>
      <c r="D7" s="17">
        <v>4</v>
      </c>
      <c r="E7" s="17">
        <v>8</v>
      </c>
      <c r="F7" s="17">
        <v>9</v>
      </c>
      <c r="G7" s="18">
        <v>10</v>
      </c>
    </row>
    <row r="8" ht="25" customHeight="1" spans="1:7">
      <c r="A8" s="19" t="s">
        <v>71</v>
      </c>
      <c r="B8" s="19"/>
      <c r="C8" s="19"/>
      <c r="D8" s="19"/>
      <c r="E8" s="20">
        <v>277285</v>
      </c>
      <c r="F8" s="20"/>
      <c r="G8" s="20"/>
    </row>
    <row r="9" ht="25" customHeight="1" spans="1:7">
      <c r="A9" s="19"/>
      <c r="B9" s="19" t="s">
        <v>266</v>
      </c>
      <c r="C9" s="19" t="s">
        <v>265</v>
      </c>
      <c r="D9" s="21" t="s">
        <v>398</v>
      </c>
      <c r="E9" s="20">
        <v>68467</v>
      </c>
      <c r="F9" s="20"/>
      <c r="G9" s="20"/>
    </row>
    <row r="10" ht="25" customHeight="1" spans="1:7">
      <c r="A10" s="19"/>
      <c r="B10" s="19" t="s">
        <v>266</v>
      </c>
      <c r="C10" s="19" t="s">
        <v>271</v>
      </c>
      <c r="D10" s="21" t="s">
        <v>398</v>
      </c>
      <c r="E10" s="20">
        <v>6318</v>
      </c>
      <c r="F10" s="20"/>
      <c r="G10" s="20"/>
    </row>
    <row r="11" ht="25" customHeight="1" spans="1:7">
      <c r="A11" s="19"/>
      <c r="B11" s="19" t="s">
        <v>266</v>
      </c>
      <c r="C11" s="19" t="s">
        <v>273</v>
      </c>
      <c r="D11" s="21" t="s">
        <v>398</v>
      </c>
      <c r="E11" s="20">
        <v>202500</v>
      </c>
      <c r="F11" s="20"/>
      <c r="G11" s="20"/>
    </row>
    <row r="12" ht="18.75" customHeight="1" spans="1:7">
      <c r="A12" s="22" t="s">
        <v>56</v>
      </c>
      <c r="B12" s="23" t="s">
        <v>265</v>
      </c>
      <c r="C12" s="23"/>
      <c r="D12" s="24"/>
      <c r="E12" s="20">
        <v>277285</v>
      </c>
      <c r="F12" s="20"/>
      <c r="G12" s="20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" right="0.3" top="0.46" bottom="0.46" header="0.4" footer="0.4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王远铸</cp:lastModifiedBy>
  <dcterms:created xsi:type="dcterms:W3CDTF">2025-03-26T01:31:00Z</dcterms:created>
  <dcterms:modified xsi:type="dcterms:W3CDTF">2025-03-27T00:14:48Z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